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Unidades compartidas\SECCIÓN PTGAS\BOLSAS\CONVOCATORIAS\2026\TITULADO GRADO MEDIO. RELACIONES INTERNACIONALES _ OCTUBRE 2026\"/>
    </mc:Choice>
  </mc:AlternateContent>
  <xr:revisionPtr revIDLastSave="0" documentId="8_{489E32F9-D90E-454B-8B58-961E79DB6C5B}" xr6:coauthVersionLast="36" xr6:coauthVersionMax="36" xr10:uidLastSave="{00000000-0000-0000-0000-000000000000}"/>
  <bookViews>
    <workbookView xWindow="0" yWindow="0" windowWidth="28800" windowHeight="12225" xr2:uid="{00000000-000D-0000-FFFF-FFFF00000000}"/>
  </bookViews>
  <sheets>
    <sheet name="Datos_generales" sheetId="1" r:id="rId1"/>
    <sheet name="A_Ejercicios" sheetId="2" r:id="rId2"/>
    <sheet name="B_Experiencia" sheetId="3" r:id="rId3"/>
    <sheet name="C_Formacion" sheetId="4" r:id="rId4"/>
    <sheet name="D_Titulaciones" sheetId="9" r:id="rId5"/>
    <sheet name="Resultado" sheetId="6" r:id="rId6"/>
    <sheet name="Parametros" sheetId="7" r:id="rId7"/>
    <sheet name="Instrucciones" sheetId="8" r:id="rId8"/>
  </sheets>
  <definedNames>
    <definedName name="CategoriasFormacionRI">Parametros!$M$2:$M$10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4" i="6" l="1"/>
  <c r="B7" i="6"/>
  <c r="B6" i="6"/>
  <c r="B3" i="6"/>
  <c r="G13" i="9"/>
  <c r="G10" i="9"/>
  <c r="G9" i="9"/>
  <c r="G8" i="9"/>
  <c r="G12" i="9" s="1"/>
  <c r="G7" i="9"/>
  <c r="G6" i="9"/>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14" i="4"/>
  <c r="H13" i="4"/>
  <c r="H12" i="4"/>
  <c r="H11" i="4"/>
  <c r="H10" i="4"/>
  <c r="H9" i="4"/>
  <c r="H8" i="4"/>
  <c r="H7" i="4"/>
  <c r="H6" i="4"/>
  <c r="H47" i="4" s="1"/>
  <c r="H48" i="4" s="1"/>
  <c r="C13" i="6" s="1"/>
  <c r="K45" i="3"/>
  <c r="L45" i="3" s="1"/>
  <c r="K44" i="3"/>
  <c r="L44" i="3" s="1"/>
  <c r="K43" i="3"/>
  <c r="L43" i="3" s="1"/>
  <c r="L42" i="3"/>
  <c r="K42" i="3"/>
  <c r="K41" i="3"/>
  <c r="L41" i="3" s="1"/>
  <c r="K40" i="3"/>
  <c r="L40" i="3" s="1"/>
  <c r="K39" i="3"/>
  <c r="L39" i="3" s="1"/>
  <c r="K38" i="3"/>
  <c r="L38" i="3" s="1"/>
  <c r="K37" i="3"/>
  <c r="L37" i="3" s="1"/>
  <c r="L36" i="3"/>
  <c r="K36" i="3"/>
  <c r="K35" i="3"/>
  <c r="L35" i="3" s="1"/>
  <c r="K34" i="3"/>
  <c r="L34" i="3" s="1"/>
  <c r="K33" i="3"/>
  <c r="L33" i="3" s="1"/>
  <c r="K32" i="3"/>
  <c r="L32" i="3" s="1"/>
  <c r="K31" i="3"/>
  <c r="L31" i="3" s="1"/>
  <c r="L30" i="3"/>
  <c r="K30" i="3"/>
  <c r="K29" i="3"/>
  <c r="L29" i="3" s="1"/>
  <c r="K28" i="3"/>
  <c r="L28" i="3" s="1"/>
  <c r="K27" i="3"/>
  <c r="L27" i="3" s="1"/>
  <c r="K26" i="3"/>
  <c r="L26" i="3" s="1"/>
  <c r="K25" i="3"/>
  <c r="L25" i="3" s="1"/>
  <c r="L24" i="3"/>
  <c r="K24" i="3"/>
  <c r="K23" i="3"/>
  <c r="L23" i="3" s="1"/>
  <c r="K22" i="3"/>
  <c r="L22" i="3" s="1"/>
  <c r="K21" i="3"/>
  <c r="L21" i="3" s="1"/>
  <c r="K20" i="3"/>
  <c r="L20" i="3" s="1"/>
  <c r="K19" i="3"/>
  <c r="L19" i="3" s="1"/>
  <c r="L18" i="3"/>
  <c r="K18" i="3"/>
  <c r="K17" i="3"/>
  <c r="L17" i="3" s="1"/>
  <c r="K16" i="3"/>
  <c r="L16" i="3" s="1"/>
  <c r="K15" i="3"/>
  <c r="L15" i="3" s="1"/>
  <c r="K14" i="3"/>
  <c r="L14" i="3" s="1"/>
  <c r="K13" i="3"/>
  <c r="L13" i="3" s="1"/>
  <c r="L12" i="3"/>
  <c r="K12" i="3"/>
  <c r="K11" i="3"/>
  <c r="L11" i="3" s="1"/>
  <c r="K10" i="3"/>
  <c r="L10" i="3" s="1"/>
  <c r="K9" i="3"/>
  <c r="L9" i="3" s="1"/>
  <c r="K8" i="3"/>
  <c r="L8" i="3" s="1"/>
  <c r="K7" i="3"/>
  <c r="L7" i="3" s="1"/>
  <c r="L6" i="3"/>
  <c r="L47" i="3" s="1"/>
  <c r="L48" i="3" s="1"/>
  <c r="C12" i="6" s="1"/>
  <c r="K6" i="3"/>
  <c r="K25" i="2"/>
  <c r="L25" i="2" s="1"/>
  <c r="J25" i="2"/>
  <c r="J24" i="2"/>
  <c r="K24" i="2" s="1"/>
  <c r="L24" i="2" s="1"/>
  <c r="J23" i="2"/>
  <c r="K23" i="2" s="1"/>
  <c r="L23" i="2" s="1"/>
  <c r="J22" i="2"/>
  <c r="K22" i="2" s="1"/>
  <c r="L22" i="2" s="1"/>
  <c r="K21" i="2"/>
  <c r="L21" i="2" s="1"/>
  <c r="J21" i="2"/>
  <c r="J20" i="2"/>
  <c r="K20" i="2" s="1"/>
  <c r="L20" i="2" s="1"/>
  <c r="J19" i="2"/>
  <c r="K19" i="2" s="1"/>
  <c r="L19" i="2" s="1"/>
  <c r="J18" i="2"/>
  <c r="K18" i="2" s="1"/>
  <c r="L18" i="2" s="1"/>
  <c r="K17" i="2"/>
  <c r="L17" i="2" s="1"/>
  <c r="J17" i="2"/>
  <c r="J16" i="2"/>
  <c r="K16" i="2" s="1"/>
  <c r="L16" i="2" s="1"/>
  <c r="J15" i="2"/>
  <c r="K15" i="2" s="1"/>
  <c r="L15" i="2" s="1"/>
  <c r="J14" i="2"/>
  <c r="K14" i="2" s="1"/>
  <c r="L14" i="2" s="1"/>
  <c r="K13" i="2"/>
  <c r="L13" i="2" s="1"/>
  <c r="J13" i="2"/>
  <c r="J12" i="2"/>
  <c r="K12" i="2" s="1"/>
  <c r="L12" i="2" s="1"/>
  <c r="J11" i="2"/>
  <c r="K11" i="2" s="1"/>
  <c r="L11" i="2" s="1"/>
  <c r="J10" i="2"/>
  <c r="K10" i="2" s="1"/>
  <c r="L10" i="2" s="1"/>
  <c r="K9" i="2"/>
  <c r="L9" i="2" s="1"/>
  <c r="J9" i="2"/>
  <c r="J8" i="2"/>
  <c r="K8" i="2" s="1"/>
  <c r="L8" i="2" s="1"/>
  <c r="J7" i="2"/>
  <c r="K7" i="2" s="1"/>
  <c r="L7" i="2" s="1"/>
  <c r="J6" i="2"/>
  <c r="K6" i="2" s="1"/>
  <c r="L6" i="2" s="1"/>
  <c r="E6" i="1"/>
  <c r="L27" i="2" l="1"/>
  <c r="L28" i="2" s="1"/>
  <c r="C11" i="6" s="1"/>
  <c r="C16" i="6" s="1"/>
</calcChain>
</file>

<file path=xl/sharedStrings.xml><?xml version="1.0" encoding="utf-8"?>
<sst xmlns="http://schemas.openxmlformats.org/spreadsheetml/2006/main" count="137" uniqueCount="119">
  <si>
    <t>AUTOBAREMACIÓN INDIVIDUAL - BOLSA DE EMPLEO ULE</t>
  </si>
  <si>
    <t>Incluya solo méritos cuya documentación acreditativa acompañe a la solicitud o cuya incorporación desde la convocatoria anterior solicite, identificando la fecha y el número de registro de aquella solicitud. La falta de presentación del autobaremo, su cumplimentación incompleta, errónea, inexacta o falsa, o la alegación de méritos sin acreditación, podrán dar lugar a la no valoración de los méritos afectados o a la exclusión del proceso, conforme a las bases y tras los trámites que procedan. La falsedad podrá dar lugar, además, a las responsabilidades que correspondan.</t>
  </si>
  <si>
    <r>
      <t xml:space="preserve">Identificador de la solicitud         </t>
    </r>
    <r>
      <rPr>
        <b/>
        <i/>
        <sz val="10"/>
        <color theme="9" tint="-0.49995422223578601"/>
        <rFont val="Calibri"/>
        <family val="2"/>
      </rPr>
      <t>(lo obtendrá al cumplimentar el formulario de solicitud disponible en la página web de la Universidad donde se ha publicado la convocatoria)</t>
    </r>
    <r>
      <rPr>
        <b/>
        <sz val="10"/>
        <color rgb="FF000000"/>
        <rFont val="Calibri"/>
        <family val="2"/>
      </rPr>
      <t xml:space="preserve"> CAMPO OBLIGATORIO</t>
    </r>
  </si>
  <si>
    <t>Escala / categoría</t>
  </si>
  <si>
    <t>Fecha de publicación en BOCyL</t>
  </si>
  <si>
    <t>Fecha fin solicitudes</t>
  </si>
  <si>
    <t>Campus</t>
  </si>
  <si>
    <t>León</t>
  </si>
  <si>
    <t>Fecha mínima computable</t>
  </si>
  <si>
    <t>Acceso rápido a apartados</t>
  </si>
  <si>
    <t>a) Ejercicios eliminatorios</t>
  </si>
  <si>
    <t>b) Experiencia específica</t>
  </si>
  <si>
    <t>c) Formación específica</t>
  </si>
  <si>
    <t>d) Titulaciones académicas</t>
  </si>
  <si>
    <t>Resultado / resumen</t>
  </si>
  <si>
    <t>a) EJERCICIOS ELIMINATORIOS SUPERADOS</t>
  </si>
  <si>
    <t>Nº</t>
  </si>
  <si>
    <t>Fecha de superación del ejercicio
(dd/mm/aaaa)</t>
  </si>
  <si>
    <t>Administración</t>
  </si>
  <si>
    <t>Convocatoria/proceso</t>
  </si>
  <si>
    <t>Categoría o grupo</t>
  </si>
  <si>
    <t>Área/Especialidad</t>
  </si>
  <si>
    <t>Puntos obtenidos en el ejercicio</t>
  </si>
  <si>
    <t>Puntuación máxima posible en el ejercicio</t>
  </si>
  <si>
    <t>Fecha y número de registro de la solicitud de la convocatoria anterior (si procede)</t>
  </si>
  <si>
    <t>Nota base 10
(calculada)</t>
  </si>
  <si>
    <t>Computa
por plazo</t>
  </si>
  <si>
    <t>Puntuación
(calculada)</t>
  </si>
  <si>
    <t>Subtotal antes de tope</t>
  </si>
  <si>
    <t>Puntuación apartado a) - máximo 30</t>
  </si>
  <si>
    <t>b) EXPERIENCIA ESPECÍFICA</t>
  </si>
  <si>
    <t>Fecha inicio
(dd/mm/aaaa)</t>
  </si>
  <si>
    <t>Fecha fin
(dd/mm/aaaa)</t>
  </si>
  <si>
    <t>Administración (tipo)</t>
  </si>
  <si>
    <t>Nombre de la otra Administración</t>
  </si>
  <si>
    <t>Jornada (tipo)</t>
  </si>
  <si>
    <t>Grupo de cotización
(si procede)</t>
  </si>
  <si>
    <t>Días computables
(calculados)</t>
  </si>
  <si>
    <t>Puntuación apartado b) - máximo 50</t>
  </si>
  <si>
    <t>c) FORMACIÓN ESPECÍFICA</t>
  </si>
  <si>
    <t>Curso / acción formativa</t>
  </si>
  <si>
    <t>Categoría de formación (anexo I)</t>
  </si>
  <si>
    <t>Tipo de certificación</t>
  </si>
  <si>
    <t>Horas</t>
  </si>
  <si>
    <t>Puntuación apartado c) - máximo 10</t>
  </si>
  <si>
    <t>d) TITULACIONES ACADÉMICAS</t>
  </si>
  <si>
    <t>Titulación</t>
  </si>
  <si>
    <t>Relacionada</t>
  </si>
  <si>
    <t>Nivel MECES</t>
  </si>
  <si>
    <t xml:space="preserve">Puntuación (calculada) </t>
  </si>
  <si>
    <t>Puntuación apartado d) - máximo 10</t>
  </si>
  <si>
    <t>La titulación exigida para participar es un requisito de acceso y no se autobarema aquí. Las titulaciones sin nivel MECES se valorarán solo en los términos del reglamento y de la convocatoria.</t>
  </si>
  <si>
    <t>RESULTADO DE LA AUTOBAREMACIÓN</t>
  </si>
  <si>
    <t>Identificador de la solicitud</t>
  </si>
  <si>
    <t>RESUMEN DE PUNTUACIÓN</t>
  </si>
  <si>
    <t>Apartado a) Ejercicios eliminatorios</t>
  </si>
  <si>
    <t>Apartado b) Experiencia específica</t>
  </si>
  <si>
    <t>Apartado c) Formación específica</t>
  </si>
  <si>
    <t>TOTAL AUTOBAREMACIÓN</t>
  </si>
  <si>
    <t>PARÁMETROS DEL BAREMO</t>
  </si>
  <si>
    <t>Parámetro</t>
  </si>
  <si>
    <t>Valor</t>
  </si>
  <si>
    <t>Máximo ejercicios eliminatorios</t>
  </si>
  <si>
    <t>Máximo experiencia específica</t>
  </si>
  <si>
    <t>Reducción ejercicios en otra Administración Pública</t>
  </si>
  <si>
    <t>Puntos por día experiencia ULE</t>
  </si>
  <si>
    <t>Reducción experiencia en otra Administración Pública</t>
  </si>
  <si>
    <t>Puntos por hora formación de aprovechamiento</t>
  </si>
  <si>
    <t>Puntos por hora formación de asistencia</t>
  </si>
  <si>
    <t>Máximo formación específica</t>
  </si>
  <si>
    <t>Puntos por titulación baremable</t>
  </si>
  <si>
    <t>Puntos por titulación baremable (mismo criterio)</t>
  </si>
  <si>
    <t>Máximo titulaciones en esta convocatoria</t>
  </si>
  <si>
    <t>INSTRUCCIONES DE USO</t>
  </si>
  <si>
    <t>Apartado</t>
  </si>
  <si>
    <t>Instrucción</t>
  </si>
  <si>
    <t>1</t>
  </si>
  <si>
    <t>2</t>
  </si>
  <si>
    <t>3</t>
  </si>
  <si>
    <t>4</t>
  </si>
  <si>
    <t>5</t>
  </si>
  <si>
    <t>6</t>
  </si>
  <si>
    <t>7</t>
  </si>
  <si>
    <t>8</t>
  </si>
  <si>
    <t>Cumplimente todas las columnas amarillas de cada ejercicio: fecha de superación (dd/mm/aaaa), Administración, convocatoria/proceso, categoría o grupo, Área/Especialidad, puntos obtenidos y puntuación máxima posible en el ejercicio. Las tres columnas azules de la derecha se calculan automáticamente.
SOLO DEBE INCLUIR MÉRITOS VALORABLES SEGÚN LA CONVOCATORIA. 
INCLUYA ÚNICAMENTE MÉRITOS ACREDITADOS CON LA DOCUMENTACIÓN QUE ACOMPAÑE A LA SOLICITUD O CUYA INCORPORACIÓN DESDE LA CONVOCATORIA ANTERIOR SOLICITE (EN ESTE CASO, INDIQUE LA FECHA Y EL NÚMERO DE REGISTRO DE LA SOLICITUD DE LA CONVOCATORIA ANTERIOR).
Solo se valorarán ejercicios superados durante los cinco años inmediatamente anteriores a la publicación de esta convocatoria en BOCyL.
Se valoran únicamente ejercicios eliminatorios superados en procesos de ACCESO LIBRE de la misma categoría profesional, área y especialidad, o equivalentes. Universidad de León: nota en base 10; otras Administraciones públicas: 70 % de esa nota. Máximo: 30 puntos.</t>
  </si>
  <si>
    <t>Cumplimente todas las celdas amarillas de cada periodo: Fecha de inicio y fecha de fin en formato dd/mm/aaaa. En «Administración (tipo)» seleccione Universidad de León u Otra Administración Pública. Si elige otra Administración, indique su nombre en la columna siguiente. Seleccione el tipo de jornada en el desplegable. Las jornadas inferiores al 50 % no puntúan. No duplique periodos de servicios. Jornada, seleccionando en el desplegable; categoría o grupo; Área/Especialidad; y grupo de cotización de la vida laboral, si procede (el grupo de cotización procede cuando los servicios se hayan prestado fuera del ámbito de aplicación del Convenio Colectivo de PTGAS laboral de las universidades públicas de Castilla y León). Las dos columnas azules de la derecha se calculan automáticamente.
SOLO DEBE INCLUIR MÉRITOS VALORABLES SEGÚN LA CONVOCATORIA. 
INCLUYA ÚNICAMENTE MÉRITOS ACREDITADOS CON LA DOCUMENTACIÓN QUE ACOMPAÑE A LA SOLICITUD O CUYA INCORPORACIÓN DESDE LA CONVOCATORIA ANTERIOR SOLICITE (EN ESTE CASO, INDIQUE LA FECHA Y EL NÚMERO DE REGISTRO DE LA SOLICITUD DE LA CONVOCATORIA ANTERIOR).
Las jornadas inferiores al 50% no puntúan; las iguales o superiores al 50% se valoran como completas. 
Se valoran puestos de la misma categoría profesional, área y especialidad, o equivalentes: 0,01 puntos/día en la Universidad de León y 0,005 puntos/día en otras Administraciones públicas. Máximo: 50 puntos.</t>
  </si>
  <si>
    <t>SOLO DEBE INCLUIR MÉRITOS VALORABLES SEGÚN LA CONVOCATORIA.
INCLUYA ÚNICAMENTE MÉRITOS ACREDITADOS CON LA DOCUMENTACIÓN QUE ACOMPAÑE A LA SOLICITUD O CUYA INCORPORACIÓN DESDE LA CONVOCATORIA ANTERIOR SOLICITE (EN ESTE CASO, INDIQUE LA FECHA Y EL NÚMERO DE REGISTRO DE LA SOLICITUD DE LA CONVOCATORIA ANTERIOR).
Se valora exclusivamente formación directamente relacionada con las funciones de Relaciones Internacionales, incluida en las categorías del anexo I:
– Relaciones internacionales universitarias
– Programas Erasmus+ y otros programas de movilidad internacional
– Gestión de convenios internacionales
– Cooperación universitaria internacional
– Gestión de estudiantes internacionales
– Administración electrónica aplicada a la gestión universitaria
– Aplicaciones informáticas de gestión universitaria internacional
– Idiomas aplicados a la gestión administrativa internacional
– Gestión de proyectos europeos o internacionales
Seleccione la categoría, el tipo de certificado (Aprovechamiento o Asistencia) y las horas acreditadas. Se computan 0,04 puntos/hora con aprovechamiento y 0,02 puntos/hora con asistencia. No se valoran cursos sin relación directa con las funciones. Máximo: 10 puntos.</t>
  </si>
  <si>
    <t>Titulado/a de Grado Medio — Relaciones Internacionales</t>
  </si>
  <si>
    <t>En esta hoja, el solicitante cumplimenta únicamente el identificador de solicitud. Recursos Humanos consignará las fechas de publicación en BOCyL y de fin de solicitudes. El inglés B2 y la titulación exigida son requisitos de acceso, no méritos puntuables.</t>
  </si>
  <si>
    <t>Apartado d) Titulaciones: no baremable</t>
  </si>
  <si>
    <t>Total máximo efectivo: 90 puntos (ejercicios 30, experiencia 50, formación 10). No se valoran titulaciones adicionales en esta convocatoria. El título de acceso y el nivel B2 de inglés son requisitos de participación. La autobaremación queda sujeta a comprobación.</t>
  </si>
  <si>
    <t>Relaciones internacionales universitarias</t>
  </si>
  <si>
    <t>Programas Erasmus+ y otros programas de movilidad internacional</t>
  </si>
  <si>
    <t>Gestión de convenios internacionales</t>
  </si>
  <si>
    <t>Cooperación universitaria internacional</t>
  </si>
  <si>
    <t>Gestión de estudiantes internacionales</t>
  </si>
  <si>
    <t>Administración electrónica aplicada a la gestión universitaria</t>
  </si>
  <si>
    <t>Aplicaciones informáticas de gestión universitaria internacional</t>
  </si>
  <si>
    <t>Idiomas aplicados a la gestión administrativa internacional</t>
  </si>
  <si>
    <t>Gestión de proyectos europeos o internacionales</t>
  </si>
  <si>
    <t>Identificación</t>
  </si>
  <si>
    <t>En Datos_generales, cumplimente solo el identificador de solicitud. Recursos Humanos introducirá las fechas de publicación en BOCyL y fin del plazo de solicitudes; la fecha mínima de ejercicios se calcula automáticamente.</t>
  </si>
  <si>
    <t>Dónde escribir</t>
  </si>
  <si>
    <t>Rellene únicamente las celdas habilitadas de A_Ejercicios, B_Experiencia y C_Formacion. No cumplimente D_Titulaciones: este apartado no es baremable. No altere fórmulas, estructura ni protecciones.</t>
  </si>
  <si>
    <t>Qué alegar</t>
  </si>
  <si>
    <t>Declare únicamente méritos poseídos al último día de solicitudes y acreditados mediante documentos aportados o incorporados de la convocatoria anterior, indicando su fecha y número de registro. La titulación de acceso y el inglés B2 son requisitos, no méritos.</t>
  </si>
  <si>
    <t>A. Ejercicios</t>
  </si>
  <si>
    <t>Solo procesos selectivos de acceso libre de la misma categoría, área y especialidad o equivalentes. Fechas válidas de Excel (dd/mm/aaaa), dentro de los cinco años anteriores a publicación BOCyL. Nota sobre 10: 100 % ULE, 70 % otras Administraciones. Máximo 30 puntos.</t>
  </si>
  <si>
    <t>B. Experiencia</t>
  </si>
  <si>
    <t>Introduzca fechas válidas; seleccione Universidad de León u Otra Administración Pública e indique su nombre cuando proceda. Seleccione jornada completa, parcial igual o superior al 50 % o inferior al 50 %. No se admiten fechas invertidas, posteriores al fin de solicitudes ni periodos solapados. El grupo de cotización se indica cuando proceda y se acreditará mediante vida laboral. Máximo 50 puntos.</t>
  </si>
  <si>
    <t>C. Formación</t>
  </si>
  <si>
    <t>Seleccione una de las nueve categorías de formación del anexo I de Relaciones Internacionales. Indique curso, tipo de certificado y horas (número mayor que cero y máximo 700). Aprovechamiento: 0,04 puntos/hora; asistencia: 0,02. Solo formación directamente relacionada. Máximo 10 puntos.</t>
  </si>
  <si>
    <t>D. Titulaciones</t>
  </si>
  <si>
    <t>No cumplimente D_Titulaciones. No existen titulaciones adicionales baremables en esta convocatoria y el apartado vale cero puntos.</t>
  </si>
  <si>
    <t>Acreditación</t>
  </si>
  <si>
    <t>Adjunte la documentación de méritos o solicite incorporar la ya presentada en la convocatoria anterior, identificando fecha y registro. La puntuación automática es provisional y está sujeta a revisión documental.</t>
  </si>
  <si>
    <t>Revisión y envío</t>
  </si>
  <si>
    <t>Compruebe los tres apartados y el resultado (máximo efectivo 90 puntos). Presente el Excel en formato .xlsx junto con la solicitud y los documentos acreditativos. La titulación de acceso y el inglés B2 deben acreditarse como requisitos.</t>
  </si>
  <si>
    <t xml:space="preserve">NO CUMPLIMENTE ESTA HOJA: la convocatoria de Relaciones Internacionales no contempla titulaciones académicas adicionales baremables y este apartado tiene puntuación cero. La titulación exigida para participar es un requisito de acceso, no un mérito.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</si>
</sst>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1000000]dd/mm/yyyy;00&quot;/&quot;00&quot;/&quot;0000"/>
    <numFmt numFmtId="165" formatCode="0.000"/>
    <numFmt numFmtId="166" formatCode="0.##%"/>
  </numFmts>
  <fonts count="14" x14ac:knownFonts="1">
    <font>
      <sz val="11"/>
      <color theme="1"/>
      <name val="Calibri"/>
    </font>
    <font>
      <b/>
      <sz val="14"/>
      <color rgb="FFFFFFFF"/>
      <name val="Calibri"/>
    </font>
    <font>
      <b/>
      <sz val="10"/>
      <color rgb="FFFFFFFF"/>
      <name val="Calibri"/>
    </font>
    <font>
      <sz val="10"/>
      <color rgb="FF000000"/>
      <name val="Calibri"/>
    </font>
    <font>
      <b/>
      <sz val="10"/>
      <color rgb="FF000000"/>
      <name val="Calibri"/>
    </font>
    <font>
      <sz val="12"/>
      <color theme="10"/>
      <name val="Calibri"/>
    </font>
    <font>
      <b/>
      <i/>
      <sz val="10"/>
      <color rgb="FFC00000"/>
      <name val="Calibri"/>
    </font>
    <font>
      <b/>
      <i/>
      <sz val="10"/>
      <color rgb="FFC00000"/>
      <name val="Calibri"/>
    </font>
    <font>
      <sz val="11"/>
      <color theme="1"/>
      <name val="Calibri"/>
    </font>
    <font>
      <b/>
      <i/>
      <sz val="10"/>
      <color rgb="FFC00000"/>
      <name val="Calibri"/>
    </font>
    <font>
      <b/>
      <sz val="10"/>
      <color rgb="FFFFFFFF"/>
      <name val="Calibri"/>
    </font>
    <font>
      <b/>
      <sz val="10"/>
      <color rgb="FF000000"/>
      <name val="Calibri"/>
    </font>
    <font>
      <b/>
      <i/>
      <sz val="10"/>
      <color theme="9" tint="-0.49995422223578601"/>
      <name val="Calibri"/>
      <family val="2"/>
    </font>
    <font>
      <b/>
      <sz val="10"/>
      <color rgb="FF000000"/>
      <name val="Calibri"/>
      <family val="2"/>
    </font>
  </fonts>
  <fills count="13">
    <fill>
      <patternFill patternType="none"/>
    </fill>
    <fill>
      <patternFill patternType="gray125"/>
    </fill>
    <fill>
      <patternFill patternType="solid">
        <fgColor rgb="FF1F4E78"/>
      </patternFill>
    </fill>
    <fill>
      <patternFill patternType="solid">
        <fgColor rgb="FF5B9BD5"/>
      </patternFill>
    </fill>
    <fill>
      <patternFill patternType="solid">
        <fgColor rgb="FFE2F0D9"/>
      </patternFill>
    </fill>
    <fill>
      <patternFill patternType="solid">
        <fgColor rgb="FFF2F2F2"/>
      </patternFill>
    </fill>
    <fill>
      <patternFill patternType="solid">
        <fgColor rgb="FFFFF2CC"/>
      </patternFill>
    </fill>
    <fill>
      <patternFill patternType="solid">
        <fgColor rgb="FFD9EAF7"/>
      </patternFill>
    </fill>
    <fill>
      <patternFill patternType="solid">
        <fgColor rgb="FFFFFFFF"/>
      </patternFill>
    </fill>
    <fill>
      <patternFill patternType="solid">
        <fgColor rgb="FFE7E6E6"/>
      </patternFill>
    </fill>
    <fill>
      <patternFill patternType="solid">
        <fgColor rgb="FFFFF2CC"/>
      </patternFill>
    </fill>
    <fill>
      <patternFill patternType="solid">
        <fgColor rgb="FFFFF2CC"/>
      </patternFill>
    </fill>
    <fill>
      <patternFill patternType="solid">
        <fgColor rgb="FFFFF2CC"/>
      </patternFill>
    </fill>
  </fills>
  <borders count="17">
    <border>
      <left/>
      <right/>
      <top/>
      <bottom/>
      <diagonal/>
    </border>
    <border>
      <left style="thin">
        <color rgb="FFB7B7B7"/>
      </left>
      <right style="thin">
        <color rgb="FFB7B7B7"/>
      </right>
      <top style="thin">
        <color rgb="FFB7B7B7"/>
      </top>
      <bottom style="thin">
        <color rgb="FFB7B7B7"/>
      </bottom>
      <diagonal/>
    </border>
    <border>
      <left/>
      <right/>
      <top/>
      <bottom/>
      <diagonal/>
    </border>
    <border>
      <left/>
      <right/>
      <top style="thin">
        <color rgb="FFB7B7B7"/>
      </top>
      <bottom style="thin">
        <color rgb="FFB7B7B7"/>
      </bottom>
      <diagonal/>
    </border>
    <border>
      <left/>
      <right style="thin">
        <color rgb="FFB7B7B7"/>
      </right>
      <top style="thin">
        <color rgb="FFB7B7B7"/>
      </top>
      <bottom style="thin">
        <color rgb="FFB7B7B7"/>
      </bottom>
      <diagonal/>
    </border>
    <border>
      <left/>
      <right/>
      <top style="thin">
        <color rgb="FFB7B7B7"/>
      </top>
      <bottom/>
      <diagonal/>
    </border>
    <border>
      <left/>
      <right style="thin">
        <color rgb="FFB7B7B7"/>
      </right>
      <top style="thin">
        <color rgb="FFB7B7B7"/>
      </top>
      <bottom/>
      <diagonal/>
    </border>
    <border>
      <left style="thin">
        <color rgb="FFB7B7B7"/>
      </left>
      <right/>
      <top/>
      <bottom/>
      <diagonal/>
    </border>
    <border>
      <left/>
      <right style="thin">
        <color rgb="FFB7B7B7"/>
      </right>
      <top/>
      <bottom/>
      <diagonal/>
    </border>
    <border>
      <left style="thin">
        <color rgb="FFB7B7B7"/>
      </left>
      <right/>
      <top/>
      <bottom style="thin">
        <color rgb="FFB7B7B7"/>
      </bottom>
      <diagonal/>
    </border>
    <border>
      <left/>
      <right/>
      <top/>
      <bottom style="thin">
        <color rgb="FFB7B7B7"/>
      </bottom>
      <diagonal/>
    </border>
    <border>
      <left/>
      <right style="thin">
        <color rgb="FFB7B7B7"/>
      </right>
      <top/>
      <bottom style="thin">
        <color rgb="FFB7B7B7"/>
      </bottom>
      <diagonal/>
    </border>
    <border>
      <left/>
      <right/>
      <top/>
      <bottom/>
      <diagonal/>
    </border>
    <border>
      <left style="thin">
        <color rgb="FFB7B7B7"/>
      </left>
      <right style="thin">
        <color rgb="FFB7B7B7"/>
      </right>
      <top style="thin">
        <color rgb="FFB7B7B7"/>
      </top>
      <bottom style="thin">
        <color rgb="FFB7B7B7"/>
      </bottom>
      <diagonal/>
    </border>
    <border>
      <left/>
      <right style="thin">
        <color rgb="FFB7B7B7"/>
      </right>
      <top style="thin">
        <color rgb="FFB7B7B7"/>
      </top>
      <bottom style="thin">
        <color rgb="FFB7B7B7"/>
      </bottom>
      <diagonal/>
    </border>
    <border>
      <left/>
      <right/>
      <top style="thin">
        <color rgb="FFB7B7B7"/>
      </top>
      <bottom style="thin">
        <color rgb="FFB7B7B7"/>
      </bottom>
      <diagonal/>
    </border>
    <border>
      <left style="thin">
        <color rgb="FFB7B7B7"/>
      </left>
      <right/>
      <top style="thin">
        <color rgb="FFB7B7B7"/>
      </top>
      <bottom style="thin">
        <color rgb="FFB7B7B7"/>
      </bottom>
      <diagonal/>
    </border>
  </borders>
  <cellStyleXfs count="3">
    <xf numFmtId="0" fontId="0" fillId="0" borderId="2"/>
    <xf numFmtId="0" fontId="5" fillId="0" borderId="2"/>
    <xf numFmtId="0" fontId="8" fillId="0" borderId="12"/>
  </cellStyleXfs>
  <cellXfs count="85">
    <xf numFmtId="0" fontId="0" fillId="0" borderId="0" xfId="0" applyBorder="1"/>
    <xf numFmtId="0" fontId="0" fillId="0" borderId="0" xfId="0" applyBorder="1"/>
    <xf numFmtId="0" fontId="3" fillId="7"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165" fontId="3" fillId="7" borderId="1" xfId="0" applyNumberFormat="1" applyFont="1" applyFill="1" applyBorder="1" applyAlignment="1">
      <alignment horizontal="center" vertical="center" wrapText="1"/>
    </xf>
    <xf numFmtId="1" fontId="3" fillId="5" borderId="1" xfId="0" applyNumberFormat="1"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165" fontId="3" fillId="4" borderId="1" xfId="0" applyNumberFormat="1" applyFont="1" applyFill="1" applyBorder="1" applyAlignment="1">
      <alignment horizontal="center" vertical="center" wrapText="1"/>
    </xf>
    <xf numFmtId="0" fontId="8" fillId="0" borderId="12" xfId="2"/>
    <xf numFmtId="0" fontId="8" fillId="0" borderId="12" xfId="2"/>
    <xf numFmtId="0" fontId="2" fillId="3" borderId="13" xfId="2" applyFont="1" applyFill="1" applyBorder="1" applyAlignment="1">
      <alignment horizontal="center" vertical="center" wrapText="1"/>
    </xf>
    <xf numFmtId="0" fontId="3" fillId="5" borderId="13" xfId="2" applyFont="1" applyFill="1" applyBorder="1" applyAlignment="1">
      <alignment horizontal="center" vertical="center" wrapText="1"/>
    </xf>
    <xf numFmtId="165" fontId="3" fillId="7" borderId="13" xfId="2"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12" xfId="0" applyBorder="1"/>
    <xf numFmtId="0" fontId="10" fillId="3" borderId="13" xfId="0" applyFont="1" applyFill="1" applyBorder="1" applyAlignment="1">
      <alignment horizontal="center" vertical="center" wrapText="1"/>
    </xf>
    <xf numFmtId="0" fontId="4" fillId="5" borderId="13" xfId="0" applyFont="1" applyFill="1" applyBorder="1" applyAlignment="1">
      <alignment horizontal="right" vertical="center" wrapText="1"/>
    </xf>
    <xf numFmtId="0" fontId="0" fillId="0" borderId="0" xfId="0" applyNumberFormat="1" applyFont="1" applyFill="1" applyBorder="1" applyAlignment="1"/>
    <xf numFmtId="0" fontId="0" fillId="0" borderId="0" xfId="0" applyBorder="1"/>
    <xf numFmtId="165" fontId="3" fillId="7" borderId="16" xfId="0" applyNumberFormat="1" applyFont="1" applyFill="1" applyBorder="1" applyAlignment="1">
      <alignment horizontal="center" vertical="center" wrapText="1"/>
    </xf>
    <xf numFmtId="0" fontId="11" fillId="5" borderId="1" xfId="0" applyFont="1" applyFill="1" applyBorder="1" applyAlignment="1">
      <alignment horizontal="left" vertical="center" wrapText="1"/>
    </xf>
    <xf numFmtId="165" fontId="3" fillId="6" borderId="13" xfId="0" applyNumberFormat="1" applyFont="1" applyFill="1" applyBorder="1" applyAlignment="1">
      <alignment horizontal="left" vertical="center" wrapText="1"/>
    </xf>
    <xf numFmtId="0" fontId="3" fillId="10" borderId="13" xfId="2" applyFont="1" applyFill="1" applyBorder="1" applyAlignment="1">
      <alignment horizontal="left" vertical="center" wrapText="1"/>
    </xf>
    <xf numFmtId="14" fontId="3" fillId="6" borderId="1" xfId="0" applyNumberFormat="1" applyFont="1" applyFill="1" applyBorder="1" applyAlignment="1" applyProtection="1">
      <alignment horizontal="left" vertical="center" wrapText="1"/>
      <protection locked="0"/>
    </xf>
    <xf numFmtId="0" fontId="3" fillId="6" borderId="1" xfId="0" applyFont="1" applyFill="1" applyBorder="1" applyAlignment="1" applyProtection="1">
      <alignment horizontal="left" vertical="center" wrapText="1"/>
      <protection locked="0"/>
    </xf>
    <xf numFmtId="165" fontId="3" fillId="6" borderId="1" xfId="0" applyNumberFormat="1" applyFont="1" applyFill="1" applyBorder="1" applyAlignment="1" applyProtection="1">
      <alignment horizontal="left" vertical="center" wrapText="1"/>
      <protection locked="0"/>
    </xf>
    <xf numFmtId="165" fontId="3" fillId="6" borderId="13" xfId="0" applyNumberFormat="1" applyFont="1" applyFill="1" applyBorder="1" applyAlignment="1" applyProtection="1">
      <alignment horizontal="left" vertical="center" wrapText="1"/>
      <protection locked="0"/>
    </xf>
    <xf numFmtId="166" fontId="3" fillId="11" borderId="1" xfId="0" applyNumberFormat="1" applyFont="1" applyFill="1" applyBorder="1" applyAlignment="1" applyProtection="1">
      <alignment horizontal="left" vertical="center" wrapText="1"/>
      <protection locked="0"/>
    </xf>
    <xf numFmtId="1" fontId="3" fillId="12" borderId="1" xfId="0" applyNumberFormat="1" applyFont="1" applyFill="1" applyBorder="1" applyAlignment="1" applyProtection="1">
      <alignment horizontal="center" vertical="center" wrapText="1"/>
      <protection locked="0"/>
    </xf>
    <xf numFmtId="0" fontId="0" fillId="6" borderId="0" xfId="0" applyNumberFormat="1" applyFont="1" applyFill="1" applyBorder="1" applyAlignment="1" applyProtection="1">
      <alignment horizontal="left" vertical="center" wrapText="1"/>
      <protection locked="0"/>
    </xf>
    <xf numFmtId="1" fontId="3" fillId="6" borderId="1" xfId="0" applyNumberFormat="1" applyFont="1" applyFill="1" applyBorder="1" applyAlignment="1" applyProtection="1">
      <alignment horizontal="center" vertical="center" wrapText="1"/>
      <protection locked="0"/>
    </xf>
    <xf numFmtId="0" fontId="3" fillId="6" borderId="1" xfId="0" applyNumberFormat="1" applyFont="1" applyFill="1" applyBorder="1" applyAlignment="1" applyProtection="1">
      <alignment horizontal="left" vertical="center" wrapText="1"/>
      <protection locked="0"/>
    </xf>
    <xf numFmtId="2" fontId="3" fillId="6" borderId="1" xfId="0" applyNumberFormat="1" applyFont="1" applyFill="1" applyBorder="1" applyAlignment="1" applyProtection="1">
      <alignment horizontal="left" vertical="center" wrapText="1"/>
      <protection locked="0"/>
    </xf>
    <xf numFmtId="0" fontId="5" fillId="0" borderId="11" xfId="1" applyBorder="1" applyProtection="1">
      <protection locked="0"/>
    </xf>
    <xf numFmtId="0" fontId="6" fillId="5"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3" fillId="7"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3" fillId="6" borderId="1" xfId="0" applyNumberFormat="1" applyFont="1" applyFill="1" applyBorder="1" applyAlignment="1" applyProtection="1">
      <alignment horizontal="left" vertical="center" wrapText="1"/>
      <protection locked="0"/>
    </xf>
    <xf numFmtId="14" fontId="3" fillId="8" borderId="1" xfId="0" applyNumberFormat="1" applyFont="1" applyFill="1" applyBorder="1" applyAlignment="1">
      <alignment horizontal="left" vertical="center" wrapText="1"/>
    </xf>
    <xf numFmtId="164" fontId="3" fillId="8" borderId="1" xfId="0" applyNumberFormat="1" applyFont="1" applyFill="1" applyBorder="1" applyAlignment="1">
      <alignment horizontal="left" vertical="center" wrapText="1"/>
    </xf>
    <xf numFmtId="0" fontId="1" fillId="2" borderId="13"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7" fillId="5" borderId="13" xfId="0" applyFont="1" applyFill="1" applyBorder="1" applyAlignment="1">
      <alignment horizontal="left" vertical="center" wrapText="1"/>
    </xf>
    <xf numFmtId="0" fontId="4" fillId="5" borderId="1" xfId="0" applyFont="1" applyFill="1" applyBorder="1" applyAlignment="1">
      <alignment horizontal="right" vertical="center" wrapText="1"/>
    </xf>
    <xf numFmtId="0" fontId="4" fillId="5" borderId="13" xfId="0" applyFont="1" applyFill="1" applyBorder="1" applyAlignment="1">
      <alignment horizontal="right" vertical="center" wrapText="1"/>
    </xf>
    <xf numFmtId="0" fontId="0" fillId="0" borderId="0" xfId="0" applyBorder="1"/>
    <xf numFmtId="165" fontId="3" fillId="7" borderId="1" xfId="0" applyNumberFormat="1" applyFont="1" applyFill="1" applyBorder="1" applyAlignment="1">
      <alignment horizontal="center" vertical="center" wrapText="1"/>
    </xf>
    <xf numFmtId="0" fontId="3" fillId="6" borderId="1" xfId="0" applyFont="1" applyFill="1" applyBorder="1" applyAlignment="1" applyProtection="1">
      <alignment horizontal="left" vertical="center" wrapText="1"/>
      <protection locked="0"/>
    </xf>
    <xf numFmtId="0" fontId="0" fillId="0" borderId="4" xfId="0" applyBorder="1" applyProtection="1">
      <protection locked="0"/>
    </xf>
    <xf numFmtId="0" fontId="3" fillId="10" borderId="13" xfId="2" applyFont="1" applyFill="1" applyBorder="1" applyAlignment="1">
      <alignment horizontal="left" vertical="center" wrapText="1"/>
    </xf>
    <xf numFmtId="0" fontId="3" fillId="5" borderId="13" xfId="2" applyFont="1" applyFill="1" applyBorder="1" applyAlignment="1">
      <alignment horizontal="center" vertical="center" wrapText="1"/>
    </xf>
    <xf numFmtId="0" fontId="1" fillId="2" borderId="13" xfId="2" applyFont="1" applyFill="1" applyBorder="1" applyAlignment="1">
      <alignment horizontal="center" vertical="center" wrapText="1"/>
    </xf>
    <xf numFmtId="0" fontId="8" fillId="0" borderId="15" xfId="2" applyBorder="1"/>
    <xf numFmtId="0" fontId="8" fillId="0" borderId="14" xfId="2" applyBorder="1"/>
    <xf numFmtId="0" fontId="2" fillId="3" borderId="13" xfId="2" applyFont="1" applyFill="1" applyBorder="1" applyAlignment="1">
      <alignment horizontal="center" vertical="center" wrapText="1"/>
    </xf>
    <xf numFmtId="0" fontId="6" fillId="5" borderId="16" xfId="0" applyFont="1" applyFill="1" applyBorder="1" applyAlignment="1">
      <alignment horizontal="left" vertical="center" wrapText="1"/>
    </xf>
    <xf numFmtId="0" fontId="6" fillId="5" borderId="15" xfId="0" applyFont="1" applyFill="1" applyBorder="1" applyAlignment="1">
      <alignment horizontal="left" vertical="center" wrapText="1"/>
    </xf>
    <xf numFmtId="0" fontId="6" fillId="5" borderId="14" xfId="0" applyFont="1" applyFill="1" applyBorder="1" applyAlignment="1">
      <alignment horizontal="left" vertical="center" wrapText="1"/>
    </xf>
    <xf numFmtId="0" fontId="4" fillId="5" borderId="16" xfId="2" applyFont="1" applyFill="1" applyBorder="1" applyAlignment="1">
      <alignment horizontal="right" vertical="center" wrapText="1"/>
    </xf>
    <xf numFmtId="0" fontId="4" fillId="5" borderId="15" xfId="2" applyFont="1" applyFill="1" applyBorder="1" applyAlignment="1">
      <alignment horizontal="right" vertical="center" wrapText="1"/>
    </xf>
    <xf numFmtId="0" fontId="4" fillId="5" borderId="14" xfId="2" applyFont="1" applyFill="1" applyBorder="1" applyAlignment="1">
      <alignment horizontal="right" vertical="center" wrapText="1"/>
    </xf>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3" fillId="7" borderId="1" xfId="0" applyFont="1" applyFill="1" applyBorder="1" applyAlignment="1">
      <alignment horizontal="left" vertical="center" wrapText="1"/>
    </xf>
    <xf numFmtId="14" fontId="3" fillId="7" borderId="1" xfId="0" applyNumberFormat="1" applyFont="1" applyFill="1" applyBorder="1" applyAlignment="1">
      <alignment horizontal="left" vertical="center" wrapText="1"/>
    </xf>
    <xf numFmtId="0" fontId="4" fillId="5" borderId="1" xfId="0" applyFont="1" applyFill="1" applyBorder="1" applyAlignment="1">
      <alignment horizontal="left" vertical="center" wrapText="1"/>
    </xf>
  </cellXfs>
  <cellStyles count="3">
    <cellStyle name="Hyperlink" xfId="1" xr:uid="{00000000-0005-0000-0000-000000000000}"/>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2CC"/>
  </sheetPr>
  <dimension ref="A1:F16"/>
  <sheetViews>
    <sheetView showGridLines="0" tabSelected="1" workbookViewId="0">
      <selection activeCell="B3" sqref="B3:F3"/>
    </sheetView>
  </sheetViews>
  <sheetFormatPr baseColWidth="10" defaultColWidth="9.140625" defaultRowHeight="15" x14ac:dyDescent="0.25"/>
  <cols>
    <col min="1" max="1" width="27" customWidth="1"/>
    <col min="2" max="2" width="22" customWidth="1"/>
    <col min="3" max="3" width="10" customWidth="1"/>
    <col min="4" max="4" width="27" customWidth="1"/>
    <col min="5" max="5" width="22" customWidth="1"/>
    <col min="6" max="6" width="10" customWidth="1"/>
    <col min="7" max="8" width="16" customWidth="1"/>
  </cols>
  <sheetData>
    <row r="1" spans="1:6" ht="28.9" customHeight="1" x14ac:dyDescent="0.25">
      <c r="A1" s="48" t="s">
        <v>0</v>
      </c>
      <c r="B1" s="48"/>
      <c r="C1" s="48"/>
      <c r="D1" s="48"/>
      <c r="E1" s="48"/>
      <c r="F1" s="48"/>
    </row>
    <row r="2" spans="1:6" ht="78" customHeight="1" x14ac:dyDescent="0.25">
      <c r="A2" s="43" t="s">
        <v>1</v>
      </c>
      <c r="B2" s="44"/>
      <c r="C2" s="44"/>
      <c r="D2" s="44"/>
      <c r="E2" s="44"/>
      <c r="F2" s="44"/>
    </row>
    <row r="3" spans="1:6" ht="93" customHeight="1" x14ac:dyDescent="0.25">
      <c r="A3" s="29" t="s">
        <v>2</v>
      </c>
      <c r="B3" s="49"/>
      <c r="C3" s="49"/>
      <c r="D3" s="49"/>
      <c r="E3" s="49"/>
      <c r="F3" s="49"/>
    </row>
    <row r="4" spans="1:6" ht="31.9" customHeight="1" x14ac:dyDescent="0.25">
      <c r="A4" s="14" t="s">
        <v>3</v>
      </c>
      <c r="B4" s="45" t="s">
        <v>87</v>
      </c>
      <c r="C4" s="45"/>
      <c r="D4" s="45"/>
      <c r="E4" s="45"/>
      <c r="F4" s="45"/>
    </row>
    <row r="5" spans="1:6" ht="31.9" customHeight="1" x14ac:dyDescent="0.25">
      <c r="A5" s="14" t="s">
        <v>4</v>
      </c>
      <c r="B5" s="50"/>
      <c r="C5" s="50"/>
      <c r="D5" s="14" t="s">
        <v>5</v>
      </c>
      <c r="E5" s="50"/>
      <c r="F5" s="51"/>
    </row>
    <row r="6" spans="1:6" ht="31.9" customHeight="1" x14ac:dyDescent="0.25">
      <c r="A6" s="14" t="s">
        <v>6</v>
      </c>
      <c r="B6" s="45" t="s">
        <v>7</v>
      </c>
      <c r="C6" s="45"/>
      <c r="D6" s="14" t="s">
        <v>8</v>
      </c>
      <c r="E6" s="46" t="str">
        <f>IF(B5="","",EDATE(B5,-60))</f>
        <v/>
      </c>
      <c r="F6" s="46"/>
    </row>
    <row r="7" spans="1:6" ht="10.15" customHeight="1" x14ac:dyDescent="0.25">
      <c r="A7" s="44" t="s">
        <v>88</v>
      </c>
      <c r="B7" s="44"/>
      <c r="C7" s="44"/>
      <c r="D7" s="44"/>
      <c r="E7" s="44"/>
      <c r="F7" s="44"/>
    </row>
    <row r="8" spans="1:6" ht="21.95" customHeight="1" x14ac:dyDescent="0.25">
      <c r="A8" s="44"/>
      <c r="B8" s="44"/>
      <c r="C8" s="44"/>
      <c r="D8" s="44"/>
      <c r="E8" s="44"/>
      <c r="F8" s="44"/>
    </row>
    <row r="9" spans="1:6" ht="10.15" customHeight="1" x14ac:dyDescent="0.25">
      <c r="A9" s="44"/>
      <c r="B9" s="44"/>
      <c r="C9" s="44"/>
      <c r="D9" s="44"/>
      <c r="E9" s="44"/>
      <c r="F9" s="44"/>
    </row>
    <row r="10" spans="1:6" ht="10.15" customHeight="1" x14ac:dyDescent="0.25"/>
    <row r="11" spans="1:6" ht="18.95" customHeight="1" x14ac:dyDescent="0.25">
      <c r="A11" s="47" t="s">
        <v>9</v>
      </c>
      <c r="B11" s="47"/>
      <c r="C11" s="47"/>
      <c r="D11" s="47"/>
      <c r="E11" s="47"/>
      <c r="F11" s="47"/>
    </row>
    <row r="12" spans="1:6" ht="21.95" customHeight="1" x14ac:dyDescent="0.25">
      <c r="A12" s="42" t="s">
        <v>10</v>
      </c>
      <c r="B12" s="42"/>
      <c r="C12" s="42"/>
      <c r="D12" s="42"/>
      <c r="E12" s="42"/>
      <c r="F12" s="42"/>
    </row>
    <row r="13" spans="1:6" ht="21.95" customHeight="1" x14ac:dyDescent="0.25">
      <c r="A13" s="42" t="s">
        <v>11</v>
      </c>
      <c r="B13" s="42"/>
      <c r="C13" s="42"/>
      <c r="D13" s="42"/>
      <c r="E13" s="42"/>
      <c r="F13" s="42"/>
    </row>
    <row r="14" spans="1:6" ht="21.95" customHeight="1" x14ac:dyDescent="0.25">
      <c r="A14" s="42" t="s">
        <v>12</v>
      </c>
      <c r="B14" s="42"/>
      <c r="C14" s="42"/>
      <c r="D14" s="42"/>
      <c r="E14" s="42"/>
      <c r="F14" s="42"/>
    </row>
    <row r="15" spans="1:6" ht="21.95" customHeight="1" x14ac:dyDescent="0.25">
      <c r="A15" s="42" t="s">
        <v>13</v>
      </c>
      <c r="B15" s="42"/>
      <c r="C15" s="42"/>
      <c r="D15" s="42"/>
      <c r="E15" s="42"/>
      <c r="F15" s="42"/>
    </row>
    <row r="16" spans="1:6" ht="21.95" customHeight="1" x14ac:dyDescent="0.25">
      <c r="A16" s="42" t="s">
        <v>14</v>
      </c>
      <c r="B16" s="42"/>
      <c r="C16" s="42"/>
      <c r="D16" s="42"/>
      <c r="E16" s="42"/>
      <c r="F16" s="42"/>
    </row>
  </sheetData>
  <mergeCells count="15">
    <mergeCell ref="A1:F1"/>
    <mergeCell ref="B3:F3"/>
    <mergeCell ref="B4:F4"/>
    <mergeCell ref="B5:C5"/>
    <mergeCell ref="E5:F5"/>
    <mergeCell ref="A13:F13"/>
    <mergeCell ref="A14:F14"/>
    <mergeCell ref="A15:F15"/>
    <mergeCell ref="A16:F16"/>
    <mergeCell ref="A2:F2"/>
    <mergeCell ref="B6:C6"/>
    <mergeCell ref="E6:F6"/>
    <mergeCell ref="A7:F9"/>
    <mergeCell ref="A11:F11"/>
    <mergeCell ref="A12:F12"/>
  </mergeCells>
  <dataValidations count="1">
    <dataValidation type="date" sqref="B5 E5" xr:uid="{00000000-0002-0000-0000-000000000000}">
      <formula1>DATE(1900,1,1)</formula1>
      <formula2>DATE(2100,12,31)</formula2>
    </dataValidation>
  </dataValidations>
  <hyperlinks>
    <hyperlink ref="A12" location="'A_Ejercicios'!A1" display="a) Ejercicios eliminatorios" xr:uid="{00000000-0004-0000-0000-000000000000}"/>
    <hyperlink ref="A13" location="'B_Experiencia'!A1" display="b) Experiencia específica" xr:uid="{00000000-0004-0000-0000-000001000000}"/>
    <hyperlink ref="A14" location="'C_Formacion'!A1" display="c) Formación específica" xr:uid="{00000000-0004-0000-0000-000002000000}"/>
    <hyperlink ref="A15" location="'D_Titulaciones'!A1" display="d) Titulaciones académicas" xr:uid="{00000000-0004-0000-0000-000003000000}"/>
    <hyperlink ref="A16" location="'Resultado'!A1" display="Resultado / resumen" xr:uid="{00000000-0004-0000-0000-000004000000}"/>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DC3E6"/>
  </sheetPr>
  <dimension ref="A1:L28"/>
  <sheetViews>
    <sheetView showGridLines="0" workbookViewId="0">
      <selection activeCell="B6" sqref="B6"/>
    </sheetView>
  </sheetViews>
  <sheetFormatPr baseColWidth="10" defaultColWidth="9.140625" defaultRowHeight="15" x14ac:dyDescent="0.25"/>
  <cols>
    <col min="1" max="1" width="6" customWidth="1"/>
    <col min="2" max="2" width="16" customWidth="1"/>
    <col min="3" max="3" width="24" customWidth="1"/>
    <col min="4" max="4" width="34" customWidth="1"/>
    <col min="5" max="5" width="22" customWidth="1"/>
    <col min="6" max="6" width="28" customWidth="1"/>
    <col min="7" max="7" width="16" customWidth="1"/>
    <col min="8" max="8" width="17" customWidth="1"/>
    <col min="9" max="9" width="18.42578125" style="23" customWidth="1"/>
    <col min="10" max="11" width="12" customWidth="1"/>
    <col min="12" max="12" width="13" customWidth="1"/>
    <col min="13" max="13" width="18" customWidth="1"/>
  </cols>
  <sheetData>
    <row r="1" spans="1:12" ht="27.95" customHeight="1" x14ac:dyDescent="0.25">
      <c r="A1" s="48" t="s">
        <v>15</v>
      </c>
      <c r="B1" s="48"/>
      <c r="C1" s="48"/>
      <c r="D1" s="48"/>
      <c r="E1" s="48"/>
      <c r="F1" s="48"/>
      <c r="G1" s="48"/>
      <c r="H1" s="48"/>
      <c r="I1" s="52"/>
      <c r="J1" s="48"/>
      <c r="K1" s="48"/>
      <c r="L1" s="48"/>
    </row>
    <row r="2" spans="1:12" ht="18.95" customHeight="1" x14ac:dyDescent="0.25"/>
    <row r="3" spans="1:12" ht="149.25" customHeight="1" x14ac:dyDescent="0.25">
      <c r="A3" s="53" t="s">
        <v>84</v>
      </c>
      <c r="B3" s="44"/>
      <c r="C3" s="44"/>
      <c r="D3" s="44"/>
      <c r="E3" s="44"/>
      <c r="F3" s="44"/>
      <c r="G3" s="44"/>
      <c r="H3" s="44"/>
      <c r="I3" s="54"/>
      <c r="J3" s="44"/>
      <c r="K3" s="44"/>
      <c r="L3" s="44"/>
    </row>
    <row r="4" spans="1:12" ht="18.95" customHeight="1" x14ac:dyDescent="0.25"/>
    <row r="5" spans="1:12" ht="66" customHeight="1" x14ac:dyDescent="0.25">
      <c r="A5" s="13" t="s">
        <v>16</v>
      </c>
      <c r="B5" s="13" t="s">
        <v>17</v>
      </c>
      <c r="C5" s="13" t="s">
        <v>18</v>
      </c>
      <c r="D5" s="13" t="s">
        <v>19</v>
      </c>
      <c r="E5" s="13" t="s">
        <v>20</v>
      </c>
      <c r="F5" s="13" t="s">
        <v>21</v>
      </c>
      <c r="G5" s="13" t="s">
        <v>22</v>
      </c>
      <c r="H5" s="13" t="s">
        <v>23</v>
      </c>
      <c r="I5" s="24" t="s">
        <v>24</v>
      </c>
      <c r="J5" s="13" t="s">
        <v>25</v>
      </c>
      <c r="K5" s="13" t="s">
        <v>26</v>
      </c>
      <c r="L5" s="13" t="s">
        <v>27</v>
      </c>
    </row>
    <row r="6" spans="1:12" ht="24" customHeight="1" x14ac:dyDescent="0.25">
      <c r="A6" s="12">
        <v>1</v>
      </c>
      <c r="B6" s="32"/>
      <c r="C6" s="33"/>
      <c r="D6" s="33"/>
      <c r="E6" s="33"/>
      <c r="F6" s="33"/>
      <c r="G6" s="34"/>
      <c r="H6" s="34"/>
      <c r="I6" s="35"/>
      <c r="J6" s="7" t="str">
        <f t="shared" ref="J6:J25" si="0">IF(OR(D6="",E6="",F6="",G6="",H6=""),"",IF(D6="2. Otros procesos de acceso distinto del libre",0,IF(D6="1. Proceso de acceso libre",IF(OR(H6&lt;=0,G6&lt;0,G6&gt;H6),"",ROUND(G6/H6*10,3)),"")))</f>
        <v/>
      </c>
      <c r="K6" s="2" t="str">
        <f>IF(OR(B6="",C6="",J6="",Datos_generales!$B$5="",Datos_generales!$E$6=""),"",IF(AND(ISNUMBER(B6),B6&gt;=Datos_generales!$E$6,B6&lt;=Datos_generales!$B$5),"Sí","No"))</f>
        <v/>
      </c>
      <c r="L6" s="7" t="str">
        <f>IF(K6="","",IF(K6="No",0,ROUND(IF(C6="Universidad de León",J6,IF(C6="Otra Administración Pública",J6*Parametros!$B$6,0)),3)))</f>
        <v/>
      </c>
    </row>
    <row r="7" spans="1:12" ht="24" customHeight="1" x14ac:dyDescent="0.25">
      <c r="A7" s="12">
        <v>2</v>
      </c>
      <c r="B7" s="32"/>
      <c r="C7" s="33"/>
      <c r="D7" s="33"/>
      <c r="E7" s="33"/>
      <c r="F7" s="33"/>
      <c r="G7" s="34"/>
      <c r="H7" s="34"/>
      <c r="I7" s="35"/>
      <c r="J7" s="7" t="str">
        <f t="shared" si="0"/>
        <v/>
      </c>
      <c r="K7" s="2" t="str">
        <f>IF(OR(B7="",C7="",J7="",Datos_generales!$B$5="",Datos_generales!$E$6=""),"",IF(AND(ISNUMBER(B7),B7&gt;=Datos_generales!$E$6,B7&lt;=Datos_generales!$B$5),"Sí","No"))</f>
        <v/>
      </c>
      <c r="L7" s="7" t="str">
        <f>IF(K7="","",IF(K7="No",0,ROUND(IF(C7="Universidad de León",J7,IF(C7="Otra Administración Pública",J7*Parametros!$B$6,0)),3)))</f>
        <v/>
      </c>
    </row>
    <row r="8" spans="1:12" ht="24" customHeight="1" x14ac:dyDescent="0.25">
      <c r="A8" s="12">
        <v>3</v>
      </c>
      <c r="B8" s="32"/>
      <c r="C8" s="33"/>
      <c r="D8" s="33"/>
      <c r="E8" s="33"/>
      <c r="F8" s="33"/>
      <c r="G8" s="34"/>
      <c r="H8" s="34"/>
      <c r="I8" s="35"/>
      <c r="J8" s="7" t="str">
        <f t="shared" si="0"/>
        <v/>
      </c>
      <c r="K8" s="2" t="str">
        <f>IF(OR(B8="",C8="",J8="",Datos_generales!$B$5="",Datos_generales!$E$6=""),"",IF(AND(ISNUMBER(B8),B8&gt;=Datos_generales!$E$6,B8&lt;=Datos_generales!$B$5),"Sí","No"))</f>
        <v/>
      </c>
      <c r="L8" s="7" t="str">
        <f>IF(K8="","",IF(K8="No",0,ROUND(IF(C8="Universidad de León",J8,IF(C8="Otra Administración Pública",J8*Parametros!$B$6,0)),3)))</f>
        <v/>
      </c>
    </row>
    <row r="9" spans="1:12" ht="24" customHeight="1" x14ac:dyDescent="0.25">
      <c r="A9" s="12">
        <v>4</v>
      </c>
      <c r="B9" s="32"/>
      <c r="C9" s="33"/>
      <c r="D9" s="33"/>
      <c r="E9" s="33"/>
      <c r="F9" s="33"/>
      <c r="G9" s="34"/>
      <c r="H9" s="34"/>
      <c r="I9" s="35"/>
      <c r="J9" s="7" t="str">
        <f t="shared" si="0"/>
        <v/>
      </c>
      <c r="K9" s="2" t="str">
        <f>IF(OR(B9="",C9="",J9="",Datos_generales!$B$5="",Datos_generales!$E$6=""),"",IF(AND(ISNUMBER(B9),B9&gt;=Datos_generales!$E$6,B9&lt;=Datos_generales!$B$5),"Sí","No"))</f>
        <v/>
      </c>
      <c r="L9" s="7" t="str">
        <f>IF(K9="","",IF(K9="No",0,ROUND(IF(C9="Universidad de León",J9,IF(C9="Otra Administración Pública",J9*Parametros!$B$6,0)),3)))</f>
        <v/>
      </c>
    </row>
    <row r="10" spans="1:12" ht="24" customHeight="1" x14ac:dyDescent="0.25">
      <c r="A10" s="12">
        <v>5</v>
      </c>
      <c r="B10" s="32"/>
      <c r="C10" s="33"/>
      <c r="D10" s="33"/>
      <c r="E10" s="33"/>
      <c r="F10" s="33"/>
      <c r="G10" s="34"/>
      <c r="H10" s="34"/>
      <c r="I10" s="35"/>
      <c r="J10" s="7" t="str">
        <f t="shared" si="0"/>
        <v/>
      </c>
      <c r="K10" s="2" t="str">
        <f>IF(OR(B10="",C10="",J10="",Datos_generales!$B$5="",Datos_generales!$E$6=""),"",IF(AND(ISNUMBER(B10),B10&gt;=Datos_generales!$E$6,B10&lt;=Datos_generales!$B$5),"Sí","No"))</f>
        <v/>
      </c>
      <c r="L10" s="7" t="str">
        <f>IF(K10="","",IF(K10="No",0,ROUND(IF(C10="Universidad de León",J10,IF(C10="Otra Administración Pública",J10*Parametros!$B$6,0)),3)))</f>
        <v/>
      </c>
    </row>
    <row r="11" spans="1:12" ht="24" customHeight="1" x14ac:dyDescent="0.25">
      <c r="A11" s="12">
        <v>6</v>
      </c>
      <c r="B11" s="32"/>
      <c r="C11" s="33"/>
      <c r="D11" s="33"/>
      <c r="E11" s="33"/>
      <c r="F11" s="33"/>
      <c r="G11" s="34"/>
      <c r="H11" s="34"/>
      <c r="I11" s="35"/>
      <c r="J11" s="7" t="str">
        <f t="shared" si="0"/>
        <v/>
      </c>
      <c r="K11" s="2" t="str">
        <f>IF(OR(B11="",C11="",J11="",Datos_generales!$B$5="",Datos_generales!$E$6=""),"",IF(AND(ISNUMBER(B11),B11&gt;=Datos_generales!$E$6,B11&lt;=Datos_generales!$B$5),"Sí","No"))</f>
        <v/>
      </c>
      <c r="L11" s="7" t="str">
        <f>IF(K11="","",IF(K11="No",0,ROUND(IF(C11="Universidad de León",J11,IF(C11="Otra Administración Pública",J11*Parametros!$B$6,0)),3)))</f>
        <v/>
      </c>
    </row>
    <row r="12" spans="1:12" ht="24" customHeight="1" x14ac:dyDescent="0.25">
      <c r="A12" s="12">
        <v>7</v>
      </c>
      <c r="B12" s="32"/>
      <c r="C12" s="33"/>
      <c r="D12" s="33"/>
      <c r="E12" s="33"/>
      <c r="F12" s="33"/>
      <c r="G12" s="34"/>
      <c r="H12" s="34"/>
      <c r="I12" s="35"/>
      <c r="J12" s="7" t="str">
        <f t="shared" si="0"/>
        <v/>
      </c>
      <c r="K12" s="2" t="str">
        <f>IF(OR(B12="",C12="",J12="",Datos_generales!$B$5="",Datos_generales!$E$6=""),"",IF(AND(ISNUMBER(B12),B12&gt;=Datos_generales!$E$6,B12&lt;=Datos_generales!$B$5),"Sí","No"))</f>
        <v/>
      </c>
      <c r="L12" s="7" t="str">
        <f>IF(K12="","",IF(K12="No",0,ROUND(IF(C12="Universidad de León",J12,IF(C12="Otra Administración Pública",J12*Parametros!$B$6,0)),3)))</f>
        <v/>
      </c>
    </row>
    <row r="13" spans="1:12" ht="24" customHeight="1" x14ac:dyDescent="0.25">
      <c r="A13" s="12">
        <v>8</v>
      </c>
      <c r="B13" s="32"/>
      <c r="C13" s="33"/>
      <c r="D13" s="33"/>
      <c r="E13" s="33"/>
      <c r="F13" s="33"/>
      <c r="G13" s="34"/>
      <c r="H13" s="34"/>
      <c r="I13" s="35"/>
      <c r="J13" s="7" t="str">
        <f t="shared" si="0"/>
        <v/>
      </c>
      <c r="K13" s="2" t="str">
        <f>IF(OR(B13="",C13="",J13="",Datos_generales!$B$5="",Datos_generales!$E$6=""),"",IF(AND(ISNUMBER(B13),B13&gt;=Datos_generales!$E$6,B13&lt;=Datos_generales!$B$5),"Sí","No"))</f>
        <v/>
      </c>
      <c r="L13" s="7" t="str">
        <f>IF(K13="","",IF(K13="No",0,ROUND(IF(C13="Universidad de León",J13,IF(C13="Otra Administración Pública",J13*Parametros!$B$6,0)),3)))</f>
        <v/>
      </c>
    </row>
    <row r="14" spans="1:12" ht="24" customHeight="1" x14ac:dyDescent="0.25">
      <c r="A14" s="12">
        <v>9</v>
      </c>
      <c r="B14" s="32"/>
      <c r="C14" s="33"/>
      <c r="D14" s="33"/>
      <c r="E14" s="33"/>
      <c r="F14" s="33"/>
      <c r="G14" s="34"/>
      <c r="H14" s="34"/>
      <c r="I14" s="35"/>
      <c r="J14" s="7" t="str">
        <f t="shared" si="0"/>
        <v/>
      </c>
      <c r="K14" s="2" t="str">
        <f>IF(OR(B14="",C14="",J14="",Datos_generales!$B$5="",Datos_generales!$E$6=""),"",IF(AND(ISNUMBER(B14),B14&gt;=Datos_generales!$E$6,B14&lt;=Datos_generales!$B$5),"Sí","No"))</f>
        <v/>
      </c>
      <c r="L14" s="7" t="str">
        <f>IF(K14="","",IF(K14="No",0,ROUND(IF(C14="Universidad de León",J14,IF(C14="Otra Administración Pública",J14*Parametros!$B$6,0)),3)))</f>
        <v/>
      </c>
    </row>
    <row r="15" spans="1:12" ht="24" customHeight="1" x14ac:dyDescent="0.25">
      <c r="A15" s="12">
        <v>10</v>
      </c>
      <c r="B15" s="32"/>
      <c r="C15" s="33"/>
      <c r="D15" s="33"/>
      <c r="E15" s="33"/>
      <c r="F15" s="33"/>
      <c r="G15" s="34"/>
      <c r="H15" s="34"/>
      <c r="I15" s="35"/>
      <c r="J15" s="7" t="str">
        <f t="shared" si="0"/>
        <v/>
      </c>
      <c r="K15" s="2" t="str">
        <f>IF(OR(B15="",C15="",J15="",Datos_generales!$B$5="",Datos_generales!$E$6=""),"",IF(AND(ISNUMBER(B15),B15&gt;=Datos_generales!$E$6,B15&lt;=Datos_generales!$B$5),"Sí","No"))</f>
        <v/>
      </c>
      <c r="L15" s="7" t="str">
        <f>IF(K15="","",IF(K15="No",0,ROUND(IF(C15="Universidad de León",J15,IF(C15="Otra Administración Pública",J15*Parametros!$B$6,0)),3)))</f>
        <v/>
      </c>
    </row>
    <row r="16" spans="1:12" ht="24" customHeight="1" x14ac:dyDescent="0.25">
      <c r="A16" s="12">
        <v>11</v>
      </c>
      <c r="B16" s="32"/>
      <c r="C16" s="33"/>
      <c r="D16" s="33"/>
      <c r="E16" s="33"/>
      <c r="F16" s="33"/>
      <c r="G16" s="34"/>
      <c r="H16" s="34"/>
      <c r="I16" s="35"/>
      <c r="J16" s="7" t="str">
        <f t="shared" si="0"/>
        <v/>
      </c>
      <c r="K16" s="2" t="str">
        <f>IF(OR(B16="",C16="",J16="",Datos_generales!$B$5="",Datos_generales!$E$6=""),"",IF(AND(ISNUMBER(B16),B16&gt;=Datos_generales!$E$6,B16&lt;=Datos_generales!$B$5),"Sí","No"))</f>
        <v/>
      </c>
      <c r="L16" s="7" t="str">
        <f>IF(K16="","",IF(K16="No",0,ROUND(IF(C16="Universidad de León",J16,IF(C16="Otra Administración Pública",J16*Parametros!$B$6,0)),3)))</f>
        <v/>
      </c>
    </row>
    <row r="17" spans="1:12" ht="24" customHeight="1" x14ac:dyDescent="0.25">
      <c r="A17" s="12">
        <v>12</v>
      </c>
      <c r="B17" s="32"/>
      <c r="C17" s="33"/>
      <c r="D17" s="33"/>
      <c r="E17" s="33"/>
      <c r="F17" s="33"/>
      <c r="G17" s="34"/>
      <c r="H17" s="34"/>
      <c r="I17" s="35"/>
      <c r="J17" s="7" t="str">
        <f t="shared" si="0"/>
        <v/>
      </c>
      <c r="K17" s="2" t="str">
        <f>IF(OR(B17="",C17="",J17="",Datos_generales!$B$5="",Datos_generales!$E$6=""),"",IF(AND(ISNUMBER(B17),B17&gt;=Datos_generales!$E$6,B17&lt;=Datos_generales!$B$5),"Sí","No"))</f>
        <v/>
      </c>
      <c r="L17" s="7" t="str">
        <f>IF(K17="","",IF(K17="No",0,ROUND(IF(C17="Universidad de León",J17,IF(C17="Otra Administración Pública",J17*Parametros!$B$6,0)),3)))</f>
        <v/>
      </c>
    </row>
    <row r="18" spans="1:12" ht="24" customHeight="1" x14ac:dyDescent="0.25">
      <c r="A18" s="12">
        <v>13</v>
      </c>
      <c r="B18" s="32"/>
      <c r="C18" s="33"/>
      <c r="D18" s="33"/>
      <c r="E18" s="33"/>
      <c r="F18" s="33"/>
      <c r="G18" s="34"/>
      <c r="H18" s="34"/>
      <c r="I18" s="35"/>
      <c r="J18" s="7" t="str">
        <f t="shared" si="0"/>
        <v/>
      </c>
      <c r="K18" s="2" t="str">
        <f>IF(OR(B18="",C18="",J18="",Datos_generales!$B$5="",Datos_generales!$E$6=""),"",IF(AND(ISNUMBER(B18),B18&gt;=Datos_generales!$E$6,B18&lt;=Datos_generales!$B$5),"Sí","No"))</f>
        <v/>
      </c>
      <c r="L18" s="7" t="str">
        <f>IF(K18="","",IF(K18="No",0,ROUND(IF(C18="Universidad de León",J18,IF(C18="Otra Administración Pública",J18*Parametros!$B$6,0)),3)))</f>
        <v/>
      </c>
    </row>
    <row r="19" spans="1:12" ht="24" customHeight="1" x14ac:dyDescent="0.25">
      <c r="A19" s="12">
        <v>14</v>
      </c>
      <c r="B19" s="32"/>
      <c r="C19" s="33"/>
      <c r="D19" s="33"/>
      <c r="E19" s="33"/>
      <c r="F19" s="33"/>
      <c r="G19" s="34"/>
      <c r="H19" s="34"/>
      <c r="I19" s="35"/>
      <c r="J19" s="7" t="str">
        <f t="shared" si="0"/>
        <v/>
      </c>
      <c r="K19" s="2" t="str">
        <f>IF(OR(B19="",C19="",J19="",Datos_generales!$B$5="",Datos_generales!$E$6=""),"",IF(AND(ISNUMBER(B19),B19&gt;=Datos_generales!$E$6,B19&lt;=Datos_generales!$B$5),"Sí","No"))</f>
        <v/>
      </c>
      <c r="L19" s="7" t="str">
        <f>IF(K19="","",IF(K19="No",0,ROUND(IF(C19="Universidad de León",J19,IF(C19="Otra Administración Pública",J19*Parametros!$B$6,0)),3)))</f>
        <v/>
      </c>
    </row>
    <row r="20" spans="1:12" ht="24" customHeight="1" x14ac:dyDescent="0.25">
      <c r="A20" s="12">
        <v>15</v>
      </c>
      <c r="B20" s="32"/>
      <c r="C20" s="33"/>
      <c r="D20" s="33"/>
      <c r="E20" s="33"/>
      <c r="F20" s="33"/>
      <c r="G20" s="34"/>
      <c r="H20" s="34"/>
      <c r="I20" s="35"/>
      <c r="J20" s="7" t="str">
        <f t="shared" si="0"/>
        <v/>
      </c>
      <c r="K20" s="2" t="str">
        <f>IF(OR(B20="",C20="",J20="",Datos_generales!$B$5="",Datos_generales!$E$6=""),"",IF(AND(ISNUMBER(B20),B20&gt;=Datos_generales!$E$6,B20&lt;=Datos_generales!$B$5),"Sí","No"))</f>
        <v/>
      </c>
      <c r="L20" s="7" t="str">
        <f>IF(K20="","",IF(K20="No",0,ROUND(IF(C20="Universidad de León",J20,IF(C20="Otra Administración Pública",J20*Parametros!$B$6,0)),3)))</f>
        <v/>
      </c>
    </row>
    <row r="21" spans="1:12" ht="24" customHeight="1" x14ac:dyDescent="0.25">
      <c r="A21" s="12">
        <v>16</v>
      </c>
      <c r="B21" s="32"/>
      <c r="C21" s="33"/>
      <c r="D21" s="33"/>
      <c r="E21" s="33"/>
      <c r="F21" s="33"/>
      <c r="G21" s="34"/>
      <c r="H21" s="34"/>
      <c r="I21" s="35"/>
      <c r="J21" s="7" t="str">
        <f t="shared" si="0"/>
        <v/>
      </c>
      <c r="K21" s="2" t="str">
        <f>IF(OR(B21="",C21="",J21="",Datos_generales!$B$5="",Datos_generales!$E$6=""),"",IF(AND(ISNUMBER(B21),B21&gt;=Datos_generales!$E$6,B21&lt;=Datos_generales!$B$5),"Sí","No"))</f>
        <v/>
      </c>
      <c r="L21" s="7" t="str">
        <f>IF(K21="","",IF(K21="No",0,ROUND(IF(C21="Universidad de León",J21,IF(C21="Otra Administración Pública",J21*Parametros!$B$6,0)),3)))</f>
        <v/>
      </c>
    </row>
    <row r="22" spans="1:12" ht="24" customHeight="1" x14ac:dyDescent="0.25">
      <c r="A22" s="12">
        <v>17</v>
      </c>
      <c r="B22" s="32"/>
      <c r="C22" s="33"/>
      <c r="D22" s="33"/>
      <c r="E22" s="33"/>
      <c r="F22" s="33"/>
      <c r="G22" s="34"/>
      <c r="H22" s="34"/>
      <c r="I22" s="35"/>
      <c r="J22" s="7" t="str">
        <f t="shared" si="0"/>
        <v/>
      </c>
      <c r="K22" s="2" t="str">
        <f>IF(OR(B22="",C22="",J22="",Datos_generales!$B$5="",Datos_generales!$E$6=""),"",IF(AND(ISNUMBER(B22),B22&gt;=Datos_generales!$E$6,B22&lt;=Datos_generales!$B$5),"Sí","No"))</f>
        <v/>
      </c>
      <c r="L22" s="7" t="str">
        <f>IF(K22="","",IF(K22="No",0,ROUND(IF(C22="Universidad de León",J22,IF(C22="Otra Administración Pública",J22*Parametros!$B$6,0)),3)))</f>
        <v/>
      </c>
    </row>
    <row r="23" spans="1:12" ht="24" customHeight="1" x14ac:dyDescent="0.25">
      <c r="A23" s="12">
        <v>18</v>
      </c>
      <c r="B23" s="32"/>
      <c r="C23" s="33"/>
      <c r="D23" s="33"/>
      <c r="E23" s="33"/>
      <c r="F23" s="33"/>
      <c r="G23" s="34"/>
      <c r="H23" s="34"/>
      <c r="I23" s="35"/>
      <c r="J23" s="7" t="str">
        <f t="shared" si="0"/>
        <v/>
      </c>
      <c r="K23" s="2" t="str">
        <f>IF(OR(B23="",C23="",J23="",Datos_generales!$B$5="",Datos_generales!$E$6=""),"",IF(AND(ISNUMBER(B23),B23&gt;=Datos_generales!$E$6,B23&lt;=Datos_generales!$B$5),"Sí","No"))</f>
        <v/>
      </c>
      <c r="L23" s="7" t="str">
        <f>IF(K23="","",IF(K23="No",0,ROUND(IF(C23="Universidad de León",J23,IF(C23="Otra Administración Pública",J23*Parametros!$B$6,0)),3)))</f>
        <v/>
      </c>
    </row>
    <row r="24" spans="1:12" ht="24" customHeight="1" x14ac:dyDescent="0.25">
      <c r="A24" s="12">
        <v>19</v>
      </c>
      <c r="B24" s="32"/>
      <c r="C24" s="33"/>
      <c r="D24" s="33"/>
      <c r="E24" s="33"/>
      <c r="F24" s="33"/>
      <c r="G24" s="34"/>
      <c r="H24" s="34"/>
      <c r="I24" s="35"/>
      <c r="J24" s="7" t="str">
        <f t="shared" si="0"/>
        <v/>
      </c>
      <c r="K24" s="2" t="str">
        <f>IF(OR(B24="",C24="",J24="",Datos_generales!$B$5="",Datos_generales!$E$6=""),"",IF(AND(ISNUMBER(B24),B24&gt;=Datos_generales!$E$6,B24&lt;=Datos_generales!$B$5),"Sí","No"))</f>
        <v/>
      </c>
      <c r="L24" s="7" t="str">
        <f>IF(K24="","",IF(K24="No",0,ROUND(IF(C24="Universidad de León",J24,IF(C24="Otra Administración Pública",J24*Parametros!$B$6,0)),3)))</f>
        <v/>
      </c>
    </row>
    <row r="25" spans="1:12" ht="24" customHeight="1" x14ac:dyDescent="0.25">
      <c r="A25" s="12">
        <v>20</v>
      </c>
      <c r="B25" s="32"/>
      <c r="C25" s="33"/>
      <c r="D25" s="33"/>
      <c r="E25" s="33"/>
      <c r="F25" s="33"/>
      <c r="G25" s="34"/>
      <c r="H25" s="34"/>
      <c r="I25" s="35"/>
      <c r="J25" s="7" t="str">
        <f t="shared" si="0"/>
        <v/>
      </c>
      <c r="K25" s="2" t="str">
        <f>IF(OR(B25="",C25="",J25="",Datos_generales!$B$5="",Datos_generales!$E$6=""),"",IF(AND(ISNUMBER(B25),B25&gt;=Datos_generales!$E$6,B25&lt;=Datos_generales!$B$5),"Sí","No"))</f>
        <v/>
      </c>
      <c r="L25" s="7" t="str">
        <f>IF(K25="","",IF(K25="No",0,ROUND(IF(C25="Universidad de León",J25,IF(C25="Otra Administración Pública",J25*Parametros!$B$6,0)),3)))</f>
        <v/>
      </c>
    </row>
    <row r="26" spans="1:12" ht="18.95" customHeight="1" x14ac:dyDescent="0.25"/>
    <row r="27" spans="1:12" ht="18.95" customHeight="1" x14ac:dyDescent="0.25">
      <c r="A27" s="55" t="s">
        <v>28</v>
      </c>
      <c r="B27" s="55"/>
      <c r="C27" s="55"/>
      <c r="D27" s="55"/>
      <c r="E27" s="55"/>
      <c r="F27" s="55"/>
      <c r="G27" s="55"/>
      <c r="H27" s="55"/>
      <c r="I27" s="56"/>
      <c r="J27" s="55"/>
      <c r="K27" s="55"/>
      <c r="L27" s="7">
        <f>SUM(L6:L25)</f>
        <v>0</v>
      </c>
    </row>
    <row r="28" spans="1:12" ht="18.95" customHeight="1" x14ac:dyDescent="0.25">
      <c r="A28" s="55" t="s">
        <v>29</v>
      </c>
      <c r="B28" s="55"/>
      <c r="C28" s="55"/>
      <c r="D28" s="55"/>
      <c r="E28" s="55"/>
      <c r="F28" s="55"/>
      <c r="G28" s="55"/>
      <c r="H28" s="55"/>
      <c r="I28" s="56"/>
      <c r="J28" s="55"/>
      <c r="K28" s="55"/>
      <c r="L28" s="7">
        <f>MIN(L27,Parametros!$B$4)</f>
        <v>0</v>
      </c>
    </row>
  </sheetData>
  <sheetProtection algorithmName="SHA-512" hashValue="2iyyaVKtRCpDJ6/3fbfgYgCsBBoiHdmQhU5pkMyPukcOTjQkeZU0JsUev+SxuIV2qzMfI63YQlN6GaksZ8mJ9g==" saltValue="gwbcE+kULJVeRTbl/sAahg==" spinCount="100000" sheet="1" objects="1" scenarios="1" selectLockedCells="1"/>
  <mergeCells count="4">
    <mergeCell ref="A1:L1"/>
    <mergeCell ref="A3:L3"/>
    <mergeCell ref="A27:K27"/>
    <mergeCell ref="A28:K28"/>
  </mergeCells>
  <dataValidations count="5">
    <dataValidation type="list" allowBlank="1" errorTitle="Valor no válido" error="Seleccione un valor de la lista." sqref="C6:C25" xr:uid="{00000000-0002-0000-0100-000000000000}">
      <formula1>"Universidad de León,Otra Administración Pública"</formula1>
    </dataValidation>
    <dataValidation type="date" sqref="B6:B25" xr:uid="{00000000-0002-0000-0100-000001000000}">
      <formula1>DATE(1900,1,1)</formula1>
      <formula2>DATE(2100,12,31)</formula2>
    </dataValidation>
    <dataValidation type="list" sqref="D6:D25" xr:uid="{00000000-0002-0000-0100-000002000000}">
      <formula1>"1. Proceso de acceso libre,2. Otros procesos de acceso distinto del libre"</formula1>
    </dataValidation>
    <dataValidation type="custom" allowBlank="1" showErrorMessage="1" errorTitle="Nota obtenida no válida" error="Introduzca un número entre 0 y la puntuación máxima del ejercicio (columna H). Cumplimente antes la columna H." sqref="G6:G25" xr:uid="{00000000-0002-0000-0100-000003000000}">
      <formula1>OR(G6="",AND(ISNUMBER(G6),G6&gt;=0,ISNUMBER(H6),H6&gt;0,G6&lt;=H6))</formula1>
    </dataValidation>
    <dataValidation type="custom" allowBlank="1" showErrorMessage="1" errorTitle="Puntuación máxima no válida" error="Introduzca un número positivo. Debe ser igual o mayor que la nota obtenida en G." sqref="H6:H25" xr:uid="{00000000-0002-0000-0100-000004000000}">
      <formula1>OR(H6="",AND(ISNUMBER(H6),H6&gt;0,OR(G6="",AND(ISNUMBER(G6),G6&gt;=0,G6&lt;=H6))))</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DC3E6"/>
  </sheetPr>
  <dimension ref="A1:L48"/>
  <sheetViews>
    <sheetView showGridLines="0" workbookViewId="0">
      <selection activeCell="B6" sqref="B6"/>
    </sheetView>
  </sheetViews>
  <sheetFormatPr baseColWidth="10" defaultColWidth="9.140625" defaultRowHeight="15" x14ac:dyDescent="0.25"/>
  <cols>
    <col min="1" max="1" width="6" customWidth="1"/>
    <col min="2" max="3" width="16" customWidth="1"/>
    <col min="4" max="4" width="24" customWidth="1"/>
    <col min="5" max="5" width="27" customWidth="1"/>
    <col min="6" max="6" width="31" customWidth="1"/>
    <col min="7" max="7" width="28" customWidth="1"/>
    <col min="8" max="8" width="22" customWidth="1"/>
    <col min="9" max="9" width="19.42578125" style="23" customWidth="1"/>
    <col min="10" max="10" width="18.42578125" customWidth="1"/>
    <col min="11" max="11" width="13" customWidth="1"/>
    <col min="12" max="12" width="12" customWidth="1"/>
  </cols>
  <sheetData>
    <row r="1" spans="1:12" ht="27.95" customHeight="1" x14ac:dyDescent="0.25">
      <c r="A1" s="48" t="s">
        <v>30</v>
      </c>
      <c r="B1" s="48"/>
      <c r="C1" s="48"/>
      <c r="D1" s="48"/>
      <c r="E1" s="48"/>
      <c r="F1" s="48"/>
      <c r="G1" s="48"/>
      <c r="H1" s="48"/>
      <c r="I1" s="52"/>
      <c r="J1" s="48"/>
      <c r="K1" s="48"/>
      <c r="L1" s="57"/>
    </row>
    <row r="2" spans="1:12" ht="18.95" customHeight="1" x14ac:dyDescent="0.25"/>
    <row r="3" spans="1:12" ht="158.25" customHeight="1" x14ac:dyDescent="0.25">
      <c r="A3" s="43" t="s">
        <v>85</v>
      </c>
      <c r="B3" s="44"/>
      <c r="C3" s="44"/>
      <c r="D3" s="44"/>
      <c r="E3" s="44"/>
      <c r="F3" s="44"/>
      <c r="G3" s="44"/>
      <c r="H3" s="44"/>
      <c r="I3" s="54"/>
      <c r="J3" s="44"/>
      <c r="K3" s="44"/>
      <c r="L3" s="57"/>
    </row>
    <row r="4" spans="1:12" ht="18.95" customHeight="1" x14ac:dyDescent="0.25"/>
    <row r="5" spans="1:12" ht="57.95" customHeight="1" x14ac:dyDescent="0.25">
      <c r="A5" s="13" t="s">
        <v>16</v>
      </c>
      <c r="B5" s="13" t="s">
        <v>31</v>
      </c>
      <c r="C5" s="13" t="s">
        <v>32</v>
      </c>
      <c r="D5" s="13" t="s">
        <v>33</v>
      </c>
      <c r="E5" s="13" t="s">
        <v>34</v>
      </c>
      <c r="F5" s="13" t="s">
        <v>35</v>
      </c>
      <c r="G5" s="13" t="s">
        <v>20</v>
      </c>
      <c r="H5" s="13" t="s">
        <v>21</v>
      </c>
      <c r="I5" s="24" t="s">
        <v>36</v>
      </c>
      <c r="J5" s="13" t="s">
        <v>24</v>
      </c>
      <c r="K5" s="13" t="s">
        <v>37</v>
      </c>
      <c r="L5" s="22" t="s">
        <v>27</v>
      </c>
    </row>
    <row r="6" spans="1:12" ht="30" customHeight="1" x14ac:dyDescent="0.25">
      <c r="A6" s="12">
        <v>1</v>
      </c>
      <c r="B6" s="32"/>
      <c r="C6" s="32"/>
      <c r="D6" s="33"/>
      <c r="E6" s="36"/>
      <c r="F6" s="33"/>
      <c r="G6" s="33"/>
      <c r="H6" s="33"/>
      <c r="I6" s="35"/>
      <c r="J6" s="37"/>
      <c r="K6" s="28" t="str">
        <f>IF(OR(B6="",C6="",D6="",F6="",G6="",H6="",AND(D6="Otra Administración Pública",E6=""),NOT(ISNUMBER(Datos_generales!$E$5))),"",IF(OR(NOT(ISNUMBER(B6)),NOT(ISNUMBER(C6)),B6&gt;C6,C6&gt;Datos_generales!$E$5,SUMPRODUCT(($B$6:$B$45&lt;&gt;"")*($C$6:$C$45&lt;&gt;"")*(ROW($B$6:$B$45)&lt;&gt;ROW(B6))*($B$6:$B$45&lt;=C6)*($C$6:$C$45&gt;=B6))&gt;0),"",IF(F6="Parcial inferior al 50%",0,IF(OR(F6="Completa",F6="Parcial igual o superior al 50%"),C6-B6+1,""))))</f>
        <v/>
      </c>
      <c r="L6" s="7" t="str">
        <f>IF(NOT(ISNUMBER(K6)),"",ROUND(IF(D6="Universidad de León",K6*Parametros!$B$7,IF(AND(D6="Otra Administración Pública",E6&lt;&gt;""),K6*Parametros!$B$7*Parametros!$B$8,0)),3))</f>
        <v/>
      </c>
    </row>
    <row r="7" spans="1:12" ht="30" customHeight="1" x14ac:dyDescent="0.25">
      <c r="A7" s="12">
        <v>2</v>
      </c>
      <c r="B7" s="32"/>
      <c r="C7" s="32"/>
      <c r="D7" s="33"/>
      <c r="E7" s="36"/>
      <c r="F7" s="33"/>
      <c r="G7" s="33"/>
      <c r="H7" s="33"/>
      <c r="I7" s="35"/>
      <c r="J7" s="37"/>
      <c r="K7" s="28" t="str">
        <f>IF(OR(B7="",C7="",D7="",F7="",G7="",H7="",AND(D7="Otra Administración Pública",E7=""),NOT(ISNUMBER(Datos_generales!$E$5))),"",IF(OR(NOT(ISNUMBER(B7)),NOT(ISNUMBER(C7)),B7&gt;C7,C7&gt;Datos_generales!$E$5,SUMPRODUCT(($B$6:$B$45&lt;&gt;"")*($C$6:$C$45&lt;&gt;"")*(ROW($B$6:$B$45)&lt;&gt;ROW(B7))*($B$6:$B$45&lt;=C7)*($C$6:$C$45&gt;=B7))&gt;0),"",IF(F7="Parcial inferior al 50%",0,IF(OR(F7="Completa",F7="Parcial igual o superior al 50%"),C7-B7+1,""))))</f>
        <v/>
      </c>
      <c r="L7" s="7" t="str">
        <f>IF(NOT(ISNUMBER(K7)),"",ROUND(IF(D7="Universidad de León",K7*Parametros!$B$7,IF(AND(D7="Otra Administración Pública",E7&lt;&gt;""),K7*Parametros!$B$7*Parametros!$B$8,0)),3))</f>
        <v/>
      </c>
    </row>
    <row r="8" spans="1:12" ht="30" customHeight="1" x14ac:dyDescent="0.25">
      <c r="A8" s="12">
        <v>3</v>
      </c>
      <c r="B8" s="32"/>
      <c r="C8" s="32"/>
      <c r="D8" s="33"/>
      <c r="E8" s="36"/>
      <c r="F8" s="33"/>
      <c r="G8" s="33"/>
      <c r="H8" s="33"/>
      <c r="I8" s="35"/>
      <c r="J8" s="37"/>
      <c r="K8" s="28" t="str">
        <f>IF(OR(B8="",C8="",D8="",F8="",G8="",H8="",AND(D8="Otra Administración Pública",E8=""),NOT(ISNUMBER(Datos_generales!$E$5))),"",IF(OR(NOT(ISNUMBER(B8)),NOT(ISNUMBER(C8)),B8&gt;C8,C8&gt;Datos_generales!$E$5,SUMPRODUCT(($B$6:$B$45&lt;&gt;"")*($C$6:$C$45&lt;&gt;"")*(ROW($B$6:$B$45)&lt;&gt;ROW(B8))*($B$6:$B$45&lt;=C8)*($C$6:$C$45&gt;=B8))&gt;0),"",IF(F8="Parcial inferior al 50%",0,IF(OR(F8="Completa",F8="Parcial igual o superior al 50%"),C8-B8+1,""))))</f>
        <v/>
      </c>
      <c r="L8" s="7" t="str">
        <f>IF(NOT(ISNUMBER(K8)),"",ROUND(IF(D8="Universidad de León",K8*Parametros!$B$7,IF(AND(D8="Otra Administración Pública",E8&lt;&gt;""),K8*Parametros!$B$7*Parametros!$B$8,0)),3))</f>
        <v/>
      </c>
    </row>
    <row r="9" spans="1:12" ht="30" customHeight="1" x14ac:dyDescent="0.25">
      <c r="A9" s="12">
        <v>4</v>
      </c>
      <c r="B9" s="32"/>
      <c r="C9" s="32"/>
      <c r="D9" s="33"/>
      <c r="E9" s="36"/>
      <c r="F9" s="33"/>
      <c r="G9" s="33"/>
      <c r="H9" s="33"/>
      <c r="I9" s="35"/>
      <c r="J9" s="37"/>
      <c r="K9" s="28" t="str">
        <f>IF(OR(B9="",C9="",D9="",F9="",G9="",H9="",AND(D9="Otra Administración Pública",E9=""),NOT(ISNUMBER(Datos_generales!$E$5))),"",IF(OR(NOT(ISNUMBER(B9)),NOT(ISNUMBER(C9)),B9&gt;C9,C9&gt;Datos_generales!$E$5,SUMPRODUCT(($B$6:$B$45&lt;&gt;"")*($C$6:$C$45&lt;&gt;"")*(ROW($B$6:$B$45)&lt;&gt;ROW(B9))*($B$6:$B$45&lt;=C9)*($C$6:$C$45&gt;=B9))&gt;0),"",IF(F9="Parcial inferior al 50%",0,IF(OR(F9="Completa",F9="Parcial igual o superior al 50%"),C9-B9+1,""))))</f>
        <v/>
      </c>
      <c r="L9" s="7" t="str">
        <f>IF(NOT(ISNUMBER(K9)),"",ROUND(IF(D9="Universidad de León",K9*Parametros!$B$7,IF(AND(D9="Otra Administración Pública",E9&lt;&gt;""),K9*Parametros!$B$7*Parametros!$B$8,0)),3))</f>
        <v/>
      </c>
    </row>
    <row r="10" spans="1:12" ht="30" customHeight="1" x14ac:dyDescent="0.25">
      <c r="A10" s="12">
        <v>5</v>
      </c>
      <c r="B10" s="32"/>
      <c r="C10" s="32"/>
      <c r="D10" s="33"/>
      <c r="E10" s="36"/>
      <c r="F10" s="33"/>
      <c r="G10" s="33"/>
      <c r="H10" s="33"/>
      <c r="I10" s="35"/>
      <c r="J10" s="37"/>
      <c r="K10" s="28" t="str">
        <f>IF(OR(B10="",C10="",D10="",F10="",G10="",H10="",AND(D10="Otra Administración Pública",E10=""),NOT(ISNUMBER(Datos_generales!$E$5))),"",IF(OR(NOT(ISNUMBER(B10)),NOT(ISNUMBER(C10)),B10&gt;C10,C10&gt;Datos_generales!$E$5,SUMPRODUCT(($B$6:$B$45&lt;&gt;"")*($C$6:$C$45&lt;&gt;"")*(ROW($B$6:$B$45)&lt;&gt;ROW(B10))*($B$6:$B$45&lt;=C10)*($C$6:$C$45&gt;=B10))&gt;0),"",IF(F10="Parcial inferior al 50%",0,IF(OR(F10="Completa",F10="Parcial igual o superior al 50%"),C10-B10+1,""))))</f>
        <v/>
      </c>
      <c r="L10" s="7" t="str">
        <f>IF(NOT(ISNUMBER(K10)),"",ROUND(IF(D10="Universidad de León",K10*Parametros!$B$7,IF(AND(D10="Otra Administración Pública",E10&lt;&gt;""),K10*Parametros!$B$7*Parametros!$B$8,0)),3))</f>
        <v/>
      </c>
    </row>
    <row r="11" spans="1:12" ht="30" customHeight="1" x14ac:dyDescent="0.25">
      <c r="A11" s="12">
        <v>6</v>
      </c>
      <c r="B11" s="32"/>
      <c r="C11" s="32"/>
      <c r="D11" s="33"/>
      <c r="E11" s="36"/>
      <c r="F11" s="33"/>
      <c r="G11" s="33"/>
      <c r="H11" s="33"/>
      <c r="I11" s="35"/>
      <c r="J11" s="37"/>
      <c r="K11" s="28" t="str">
        <f>IF(OR(B11="",C11="",D11="",F11="",G11="",H11="",AND(D11="Otra Administración Pública",E11=""),NOT(ISNUMBER(Datos_generales!$E$5))),"",IF(OR(NOT(ISNUMBER(B11)),NOT(ISNUMBER(C11)),B11&gt;C11,C11&gt;Datos_generales!$E$5,SUMPRODUCT(($B$6:$B$45&lt;&gt;"")*($C$6:$C$45&lt;&gt;"")*(ROW($B$6:$B$45)&lt;&gt;ROW(B11))*($B$6:$B$45&lt;=C11)*($C$6:$C$45&gt;=B11))&gt;0),"",IF(F11="Parcial inferior al 50%",0,IF(OR(F11="Completa",F11="Parcial igual o superior al 50%"),C11-B11+1,""))))</f>
        <v/>
      </c>
      <c r="L11" s="7" t="str">
        <f>IF(NOT(ISNUMBER(K11)),"",ROUND(IF(D11="Universidad de León",K11*Parametros!$B$7,IF(AND(D11="Otra Administración Pública",E11&lt;&gt;""),K11*Parametros!$B$7*Parametros!$B$8,0)),3))</f>
        <v/>
      </c>
    </row>
    <row r="12" spans="1:12" ht="30" customHeight="1" x14ac:dyDescent="0.25">
      <c r="A12" s="12">
        <v>7</v>
      </c>
      <c r="B12" s="32"/>
      <c r="C12" s="32"/>
      <c r="D12" s="33"/>
      <c r="E12" s="36"/>
      <c r="F12" s="33"/>
      <c r="G12" s="33"/>
      <c r="H12" s="33"/>
      <c r="I12" s="35"/>
      <c r="J12" s="37"/>
      <c r="K12" s="28" t="str">
        <f>IF(OR(B12="",C12="",D12="",F12="",G12="",H12="",AND(D12="Otra Administración Pública",E12=""),NOT(ISNUMBER(Datos_generales!$E$5))),"",IF(OR(NOT(ISNUMBER(B12)),NOT(ISNUMBER(C12)),B12&gt;C12,C12&gt;Datos_generales!$E$5,SUMPRODUCT(($B$6:$B$45&lt;&gt;"")*($C$6:$C$45&lt;&gt;"")*(ROW($B$6:$B$45)&lt;&gt;ROW(B12))*($B$6:$B$45&lt;=C12)*($C$6:$C$45&gt;=B12))&gt;0),"",IF(F12="Parcial inferior al 50%",0,IF(OR(F12="Completa",F12="Parcial igual o superior al 50%"),C12-B12+1,""))))</f>
        <v/>
      </c>
      <c r="L12" s="7" t="str">
        <f>IF(NOT(ISNUMBER(K12)),"",ROUND(IF(D12="Universidad de León",K12*Parametros!$B$7,IF(AND(D12="Otra Administración Pública",E12&lt;&gt;""),K12*Parametros!$B$7*Parametros!$B$8,0)),3))</f>
        <v/>
      </c>
    </row>
    <row r="13" spans="1:12" ht="30" customHeight="1" x14ac:dyDescent="0.25">
      <c r="A13" s="12">
        <v>8</v>
      </c>
      <c r="B13" s="32"/>
      <c r="C13" s="32"/>
      <c r="D13" s="33"/>
      <c r="E13" s="36"/>
      <c r="F13" s="33"/>
      <c r="G13" s="33"/>
      <c r="H13" s="33"/>
      <c r="I13" s="35"/>
      <c r="J13" s="37"/>
      <c r="K13" s="28" t="str">
        <f>IF(OR(B13="",C13="",D13="",F13="",G13="",H13="",AND(D13="Otra Administración Pública",E13=""),NOT(ISNUMBER(Datos_generales!$E$5))),"",IF(OR(NOT(ISNUMBER(B13)),NOT(ISNUMBER(C13)),B13&gt;C13,C13&gt;Datos_generales!$E$5,SUMPRODUCT(($B$6:$B$45&lt;&gt;"")*($C$6:$C$45&lt;&gt;"")*(ROW($B$6:$B$45)&lt;&gt;ROW(B13))*($B$6:$B$45&lt;=C13)*($C$6:$C$45&gt;=B13))&gt;0),"",IF(F13="Parcial inferior al 50%",0,IF(OR(F13="Completa",F13="Parcial igual o superior al 50%"),C13-B13+1,""))))</f>
        <v/>
      </c>
      <c r="L13" s="7" t="str">
        <f>IF(NOT(ISNUMBER(K13)),"",ROUND(IF(D13="Universidad de León",K13*Parametros!$B$7,IF(AND(D13="Otra Administración Pública",E13&lt;&gt;""),K13*Parametros!$B$7*Parametros!$B$8,0)),3))</f>
        <v/>
      </c>
    </row>
    <row r="14" spans="1:12" ht="30" customHeight="1" x14ac:dyDescent="0.25">
      <c r="A14" s="12">
        <v>9</v>
      </c>
      <c r="B14" s="32"/>
      <c r="C14" s="32"/>
      <c r="D14" s="33"/>
      <c r="E14" s="36"/>
      <c r="F14" s="33"/>
      <c r="G14" s="33"/>
      <c r="H14" s="33"/>
      <c r="I14" s="35"/>
      <c r="J14" s="37"/>
      <c r="K14" s="28" t="str">
        <f>IF(OR(B14="",C14="",D14="",F14="",G14="",H14="",AND(D14="Otra Administración Pública",E14=""),NOT(ISNUMBER(Datos_generales!$E$5))),"",IF(OR(NOT(ISNUMBER(B14)),NOT(ISNUMBER(C14)),B14&gt;C14,C14&gt;Datos_generales!$E$5,SUMPRODUCT(($B$6:$B$45&lt;&gt;"")*($C$6:$C$45&lt;&gt;"")*(ROW($B$6:$B$45)&lt;&gt;ROW(B14))*($B$6:$B$45&lt;=C14)*($C$6:$C$45&gt;=B14))&gt;0),"",IF(F14="Parcial inferior al 50%",0,IF(OR(F14="Completa",F14="Parcial igual o superior al 50%"),C14-B14+1,""))))</f>
        <v/>
      </c>
      <c r="L14" s="7" t="str">
        <f>IF(NOT(ISNUMBER(K14)),"",ROUND(IF(D14="Universidad de León",K14*Parametros!$B$7,IF(AND(D14="Otra Administración Pública",E14&lt;&gt;""),K14*Parametros!$B$7*Parametros!$B$8,0)),3))</f>
        <v/>
      </c>
    </row>
    <row r="15" spans="1:12" ht="30" customHeight="1" x14ac:dyDescent="0.25">
      <c r="A15" s="12">
        <v>10</v>
      </c>
      <c r="B15" s="32"/>
      <c r="C15" s="32"/>
      <c r="D15" s="33"/>
      <c r="E15" s="36"/>
      <c r="F15" s="33"/>
      <c r="G15" s="33"/>
      <c r="H15" s="33"/>
      <c r="I15" s="35"/>
      <c r="J15" s="37"/>
      <c r="K15" s="28" t="str">
        <f>IF(OR(B15="",C15="",D15="",F15="",G15="",H15="",AND(D15="Otra Administración Pública",E15=""),NOT(ISNUMBER(Datos_generales!$E$5))),"",IF(OR(NOT(ISNUMBER(B15)),NOT(ISNUMBER(C15)),B15&gt;C15,C15&gt;Datos_generales!$E$5,SUMPRODUCT(($B$6:$B$45&lt;&gt;"")*($C$6:$C$45&lt;&gt;"")*(ROW($B$6:$B$45)&lt;&gt;ROW(B15))*($B$6:$B$45&lt;=C15)*($C$6:$C$45&gt;=B15))&gt;0),"",IF(F15="Parcial inferior al 50%",0,IF(OR(F15="Completa",F15="Parcial igual o superior al 50%"),C15-B15+1,""))))</f>
        <v/>
      </c>
      <c r="L15" s="7" t="str">
        <f>IF(NOT(ISNUMBER(K15)),"",ROUND(IF(D15="Universidad de León",K15*Parametros!$B$7,IF(AND(D15="Otra Administración Pública",E15&lt;&gt;""),K15*Parametros!$B$7*Parametros!$B$8,0)),3))</f>
        <v/>
      </c>
    </row>
    <row r="16" spans="1:12" ht="30" customHeight="1" x14ac:dyDescent="0.25">
      <c r="A16" s="12">
        <v>11</v>
      </c>
      <c r="B16" s="32"/>
      <c r="C16" s="32"/>
      <c r="D16" s="33"/>
      <c r="E16" s="36"/>
      <c r="F16" s="33"/>
      <c r="G16" s="33"/>
      <c r="H16" s="33"/>
      <c r="I16" s="35"/>
      <c r="J16" s="37"/>
      <c r="K16" s="28" t="str">
        <f>IF(OR(B16="",C16="",D16="",F16="",G16="",H16="",AND(D16="Otra Administración Pública",E16=""),NOT(ISNUMBER(Datos_generales!$E$5))),"",IF(OR(NOT(ISNUMBER(B16)),NOT(ISNUMBER(C16)),B16&gt;C16,C16&gt;Datos_generales!$E$5,SUMPRODUCT(($B$6:$B$45&lt;&gt;"")*($C$6:$C$45&lt;&gt;"")*(ROW($B$6:$B$45)&lt;&gt;ROW(B16))*($B$6:$B$45&lt;=C16)*($C$6:$C$45&gt;=B16))&gt;0),"",IF(F16="Parcial inferior al 50%",0,IF(OR(F16="Completa",F16="Parcial igual o superior al 50%"),C16-B16+1,""))))</f>
        <v/>
      </c>
      <c r="L16" s="7" t="str">
        <f>IF(NOT(ISNUMBER(K16)),"",ROUND(IF(D16="Universidad de León",K16*Parametros!$B$7,IF(AND(D16="Otra Administración Pública",E16&lt;&gt;""),K16*Parametros!$B$7*Parametros!$B$8,0)),3))</f>
        <v/>
      </c>
    </row>
    <row r="17" spans="1:12" ht="30" customHeight="1" x14ac:dyDescent="0.25">
      <c r="A17" s="12">
        <v>12</v>
      </c>
      <c r="B17" s="32"/>
      <c r="C17" s="32"/>
      <c r="D17" s="33"/>
      <c r="E17" s="36"/>
      <c r="F17" s="33"/>
      <c r="G17" s="33"/>
      <c r="H17" s="33"/>
      <c r="I17" s="35"/>
      <c r="J17" s="37"/>
      <c r="K17" s="28" t="str">
        <f>IF(OR(B17="",C17="",D17="",F17="",G17="",H17="",AND(D17="Otra Administración Pública",E17=""),NOT(ISNUMBER(Datos_generales!$E$5))),"",IF(OR(NOT(ISNUMBER(B17)),NOT(ISNUMBER(C17)),B17&gt;C17,C17&gt;Datos_generales!$E$5,SUMPRODUCT(($B$6:$B$45&lt;&gt;"")*($C$6:$C$45&lt;&gt;"")*(ROW($B$6:$B$45)&lt;&gt;ROW(B17))*($B$6:$B$45&lt;=C17)*($C$6:$C$45&gt;=B17))&gt;0),"",IF(F17="Parcial inferior al 50%",0,IF(OR(F17="Completa",F17="Parcial igual o superior al 50%"),C17-B17+1,""))))</f>
        <v/>
      </c>
      <c r="L17" s="7" t="str">
        <f>IF(NOT(ISNUMBER(K17)),"",ROUND(IF(D17="Universidad de León",K17*Parametros!$B$7,IF(AND(D17="Otra Administración Pública",E17&lt;&gt;""),K17*Parametros!$B$7*Parametros!$B$8,0)),3))</f>
        <v/>
      </c>
    </row>
    <row r="18" spans="1:12" ht="30" customHeight="1" x14ac:dyDescent="0.25">
      <c r="A18" s="12">
        <v>13</v>
      </c>
      <c r="B18" s="32"/>
      <c r="C18" s="32"/>
      <c r="D18" s="33"/>
      <c r="E18" s="36"/>
      <c r="F18" s="33"/>
      <c r="G18" s="33"/>
      <c r="H18" s="33"/>
      <c r="I18" s="35"/>
      <c r="J18" s="37"/>
      <c r="K18" s="28" t="str">
        <f>IF(OR(B18="",C18="",D18="",F18="",G18="",H18="",AND(D18="Otra Administración Pública",E18=""),NOT(ISNUMBER(Datos_generales!$E$5))),"",IF(OR(NOT(ISNUMBER(B18)),NOT(ISNUMBER(C18)),B18&gt;C18,C18&gt;Datos_generales!$E$5,SUMPRODUCT(($B$6:$B$45&lt;&gt;"")*($C$6:$C$45&lt;&gt;"")*(ROW($B$6:$B$45)&lt;&gt;ROW(B18))*($B$6:$B$45&lt;=C18)*($C$6:$C$45&gt;=B18))&gt;0),"",IF(F18="Parcial inferior al 50%",0,IF(OR(F18="Completa",F18="Parcial igual o superior al 50%"),C18-B18+1,""))))</f>
        <v/>
      </c>
      <c r="L18" s="7" t="str">
        <f>IF(NOT(ISNUMBER(K18)),"",ROUND(IF(D18="Universidad de León",K18*Parametros!$B$7,IF(AND(D18="Otra Administración Pública",E18&lt;&gt;""),K18*Parametros!$B$7*Parametros!$B$8,0)),3))</f>
        <v/>
      </c>
    </row>
    <row r="19" spans="1:12" ht="30" customHeight="1" x14ac:dyDescent="0.25">
      <c r="A19" s="12">
        <v>14</v>
      </c>
      <c r="B19" s="32"/>
      <c r="C19" s="32"/>
      <c r="D19" s="33"/>
      <c r="E19" s="36"/>
      <c r="F19" s="33"/>
      <c r="G19" s="33"/>
      <c r="H19" s="33"/>
      <c r="I19" s="35"/>
      <c r="J19" s="37"/>
      <c r="K19" s="28" t="str">
        <f>IF(OR(B19="",C19="",D19="",F19="",G19="",H19="",AND(D19="Otra Administración Pública",E19=""),NOT(ISNUMBER(Datos_generales!$E$5))),"",IF(OR(NOT(ISNUMBER(B19)),NOT(ISNUMBER(C19)),B19&gt;C19,C19&gt;Datos_generales!$E$5,SUMPRODUCT(($B$6:$B$45&lt;&gt;"")*($C$6:$C$45&lt;&gt;"")*(ROW($B$6:$B$45)&lt;&gt;ROW(B19))*($B$6:$B$45&lt;=C19)*($C$6:$C$45&gt;=B19))&gt;0),"",IF(F19="Parcial inferior al 50%",0,IF(OR(F19="Completa",F19="Parcial igual o superior al 50%"),C19-B19+1,""))))</f>
        <v/>
      </c>
      <c r="L19" s="7" t="str">
        <f>IF(NOT(ISNUMBER(K19)),"",ROUND(IF(D19="Universidad de León",K19*Parametros!$B$7,IF(AND(D19="Otra Administración Pública",E19&lt;&gt;""),K19*Parametros!$B$7*Parametros!$B$8,0)),3))</f>
        <v/>
      </c>
    </row>
    <row r="20" spans="1:12" ht="30" customHeight="1" x14ac:dyDescent="0.25">
      <c r="A20" s="12">
        <v>15</v>
      </c>
      <c r="B20" s="32"/>
      <c r="C20" s="32"/>
      <c r="D20" s="33"/>
      <c r="E20" s="36"/>
      <c r="F20" s="33"/>
      <c r="G20" s="33"/>
      <c r="H20" s="33"/>
      <c r="I20" s="35"/>
      <c r="J20" s="37"/>
      <c r="K20" s="28" t="str">
        <f>IF(OR(B20="",C20="",D20="",F20="",G20="",H20="",AND(D20="Otra Administración Pública",E20=""),NOT(ISNUMBER(Datos_generales!$E$5))),"",IF(OR(NOT(ISNUMBER(B20)),NOT(ISNUMBER(C20)),B20&gt;C20,C20&gt;Datos_generales!$E$5,SUMPRODUCT(($B$6:$B$45&lt;&gt;"")*($C$6:$C$45&lt;&gt;"")*(ROW($B$6:$B$45)&lt;&gt;ROW(B20))*($B$6:$B$45&lt;=C20)*($C$6:$C$45&gt;=B20))&gt;0),"",IF(F20="Parcial inferior al 50%",0,IF(OR(F20="Completa",F20="Parcial igual o superior al 50%"),C20-B20+1,""))))</f>
        <v/>
      </c>
      <c r="L20" s="7" t="str">
        <f>IF(NOT(ISNUMBER(K20)),"",ROUND(IF(D20="Universidad de León",K20*Parametros!$B$7,IF(AND(D20="Otra Administración Pública",E20&lt;&gt;""),K20*Parametros!$B$7*Parametros!$B$8,0)),3))</f>
        <v/>
      </c>
    </row>
    <row r="21" spans="1:12" ht="30" customHeight="1" x14ac:dyDescent="0.25">
      <c r="A21" s="12">
        <v>16</v>
      </c>
      <c r="B21" s="32"/>
      <c r="C21" s="32"/>
      <c r="D21" s="33"/>
      <c r="E21" s="36"/>
      <c r="F21" s="33"/>
      <c r="G21" s="33"/>
      <c r="H21" s="33"/>
      <c r="I21" s="35"/>
      <c r="J21" s="37"/>
      <c r="K21" s="28" t="str">
        <f>IF(OR(B21="",C21="",D21="",F21="",G21="",H21="",AND(D21="Otra Administración Pública",E21=""),NOT(ISNUMBER(Datos_generales!$E$5))),"",IF(OR(NOT(ISNUMBER(B21)),NOT(ISNUMBER(C21)),B21&gt;C21,C21&gt;Datos_generales!$E$5,SUMPRODUCT(($B$6:$B$45&lt;&gt;"")*($C$6:$C$45&lt;&gt;"")*(ROW($B$6:$B$45)&lt;&gt;ROW(B21))*($B$6:$B$45&lt;=C21)*($C$6:$C$45&gt;=B21))&gt;0),"",IF(F21="Parcial inferior al 50%",0,IF(OR(F21="Completa",F21="Parcial igual o superior al 50%"),C21-B21+1,""))))</f>
        <v/>
      </c>
      <c r="L21" s="7" t="str">
        <f>IF(NOT(ISNUMBER(K21)),"",ROUND(IF(D21="Universidad de León",K21*Parametros!$B$7,IF(AND(D21="Otra Administración Pública",E21&lt;&gt;""),K21*Parametros!$B$7*Parametros!$B$8,0)),3))</f>
        <v/>
      </c>
    </row>
    <row r="22" spans="1:12" ht="30" customHeight="1" x14ac:dyDescent="0.25">
      <c r="A22" s="12">
        <v>17</v>
      </c>
      <c r="B22" s="32"/>
      <c r="C22" s="32"/>
      <c r="D22" s="33"/>
      <c r="E22" s="36"/>
      <c r="F22" s="33"/>
      <c r="G22" s="33"/>
      <c r="H22" s="33"/>
      <c r="I22" s="35"/>
      <c r="J22" s="37"/>
      <c r="K22" s="28" t="str">
        <f>IF(OR(B22="",C22="",D22="",F22="",G22="",H22="",AND(D22="Otra Administración Pública",E22=""),NOT(ISNUMBER(Datos_generales!$E$5))),"",IF(OR(NOT(ISNUMBER(B22)),NOT(ISNUMBER(C22)),B22&gt;C22,C22&gt;Datos_generales!$E$5,SUMPRODUCT(($B$6:$B$45&lt;&gt;"")*($C$6:$C$45&lt;&gt;"")*(ROW($B$6:$B$45)&lt;&gt;ROW(B22))*($B$6:$B$45&lt;=C22)*($C$6:$C$45&gt;=B22))&gt;0),"",IF(F22="Parcial inferior al 50%",0,IF(OR(F22="Completa",F22="Parcial igual o superior al 50%"),C22-B22+1,""))))</f>
        <v/>
      </c>
      <c r="L22" s="7" t="str">
        <f>IF(NOT(ISNUMBER(K22)),"",ROUND(IF(D22="Universidad de León",K22*Parametros!$B$7,IF(AND(D22="Otra Administración Pública",E22&lt;&gt;""),K22*Parametros!$B$7*Parametros!$B$8,0)),3))</f>
        <v/>
      </c>
    </row>
    <row r="23" spans="1:12" ht="30" customHeight="1" x14ac:dyDescent="0.25">
      <c r="A23" s="12">
        <v>18</v>
      </c>
      <c r="B23" s="32"/>
      <c r="C23" s="32"/>
      <c r="D23" s="33"/>
      <c r="E23" s="36"/>
      <c r="F23" s="33"/>
      <c r="G23" s="33"/>
      <c r="H23" s="33"/>
      <c r="I23" s="35"/>
      <c r="J23" s="37"/>
      <c r="K23" s="28" t="str">
        <f>IF(OR(B23="",C23="",D23="",F23="",G23="",H23="",AND(D23="Otra Administración Pública",E23=""),NOT(ISNUMBER(Datos_generales!$E$5))),"",IF(OR(NOT(ISNUMBER(B23)),NOT(ISNUMBER(C23)),B23&gt;C23,C23&gt;Datos_generales!$E$5,SUMPRODUCT(($B$6:$B$45&lt;&gt;"")*($C$6:$C$45&lt;&gt;"")*(ROW($B$6:$B$45)&lt;&gt;ROW(B23))*($B$6:$B$45&lt;=C23)*($C$6:$C$45&gt;=B23))&gt;0),"",IF(F23="Parcial inferior al 50%",0,IF(OR(F23="Completa",F23="Parcial igual o superior al 50%"),C23-B23+1,""))))</f>
        <v/>
      </c>
      <c r="L23" s="7" t="str">
        <f>IF(NOT(ISNUMBER(K23)),"",ROUND(IF(D23="Universidad de León",K23*Parametros!$B$7,IF(AND(D23="Otra Administración Pública",E23&lt;&gt;""),K23*Parametros!$B$7*Parametros!$B$8,0)),3))</f>
        <v/>
      </c>
    </row>
    <row r="24" spans="1:12" ht="30" customHeight="1" x14ac:dyDescent="0.25">
      <c r="A24" s="12">
        <v>19</v>
      </c>
      <c r="B24" s="32"/>
      <c r="C24" s="32"/>
      <c r="D24" s="33"/>
      <c r="E24" s="36"/>
      <c r="F24" s="33"/>
      <c r="G24" s="33"/>
      <c r="H24" s="33"/>
      <c r="I24" s="35"/>
      <c r="J24" s="37"/>
      <c r="K24" s="28" t="str">
        <f>IF(OR(B24="",C24="",D24="",F24="",G24="",H24="",AND(D24="Otra Administración Pública",E24=""),NOT(ISNUMBER(Datos_generales!$E$5))),"",IF(OR(NOT(ISNUMBER(B24)),NOT(ISNUMBER(C24)),B24&gt;C24,C24&gt;Datos_generales!$E$5,SUMPRODUCT(($B$6:$B$45&lt;&gt;"")*($C$6:$C$45&lt;&gt;"")*(ROW($B$6:$B$45)&lt;&gt;ROW(B24))*($B$6:$B$45&lt;=C24)*($C$6:$C$45&gt;=B24))&gt;0),"",IF(F24="Parcial inferior al 50%",0,IF(OR(F24="Completa",F24="Parcial igual o superior al 50%"),C24-B24+1,""))))</f>
        <v/>
      </c>
      <c r="L24" s="7" t="str">
        <f>IF(NOT(ISNUMBER(K24)),"",ROUND(IF(D24="Universidad de León",K24*Parametros!$B$7,IF(AND(D24="Otra Administración Pública",E24&lt;&gt;""),K24*Parametros!$B$7*Parametros!$B$8,0)),3))</f>
        <v/>
      </c>
    </row>
    <row r="25" spans="1:12" ht="30" customHeight="1" x14ac:dyDescent="0.25">
      <c r="A25" s="12">
        <v>20</v>
      </c>
      <c r="B25" s="32"/>
      <c r="C25" s="32"/>
      <c r="D25" s="33"/>
      <c r="E25" s="36"/>
      <c r="F25" s="33"/>
      <c r="G25" s="33"/>
      <c r="H25" s="33"/>
      <c r="I25" s="35"/>
      <c r="J25" s="37"/>
      <c r="K25" s="28" t="str">
        <f>IF(OR(B25="",C25="",D25="",F25="",G25="",H25="",AND(D25="Otra Administración Pública",E25=""),NOT(ISNUMBER(Datos_generales!$E$5))),"",IF(OR(NOT(ISNUMBER(B25)),NOT(ISNUMBER(C25)),B25&gt;C25,C25&gt;Datos_generales!$E$5,SUMPRODUCT(($B$6:$B$45&lt;&gt;"")*($C$6:$C$45&lt;&gt;"")*(ROW($B$6:$B$45)&lt;&gt;ROW(B25))*($B$6:$B$45&lt;=C25)*($C$6:$C$45&gt;=B25))&gt;0),"",IF(F25="Parcial inferior al 50%",0,IF(OR(F25="Completa",F25="Parcial igual o superior al 50%"),C25-B25+1,""))))</f>
        <v/>
      </c>
      <c r="L25" s="7" t="str">
        <f>IF(NOT(ISNUMBER(K25)),"",ROUND(IF(D25="Universidad de León",K25*Parametros!$B$7,IF(AND(D25="Otra Administración Pública",E25&lt;&gt;""),K25*Parametros!$B$7*Parametros!$B$8,0)),3))</f>
        <v/>
      </c>
    </row>
    <row r="26" spans="1:12" ht="30" customHeight="1" x14ac:dyDescent="0.25">
      <c r="A26" s="12">
        <v>21</v>
      </c>
      <c r="B26" s="32"/>
      <c r="C26" s="32"/>
      <c r="D26" s="33"/>
      <c r="E26" s="36"/>
      <c r="F26" s="33"/>
      <c r="G26" s="33"/>
      <c r="H26" s="33"/>
      <c r="I26" s="38"/>
      <c r="J26" s="39"/>
      <c r="K26" s="28" t="str">
        <f>IF(OR(B26="",C26="",D26="",F26="",G26="",H26="",AND(D26="Otra Administración Pública",E26=""),NOT(ISNUMBER(Datos_generales!$E$5))),"",IF(OR(NOT(ISNUMBER(B26)),NOT(ISNUMBER(C26)),B26&gt;C26,C26&gt;Datos_generales!$E$5,SUMPRODUCT(($B$6:$B$45&lt;&gt;"")*($C$6:$C$45&lt;&gt;"")*(ROW($B$6:$B$45)&lt;&gt;ROW(B26))*($B$6:$B$45&lt;=C26)*($C$6:$C$45&gt;=B26))&gt;0),"",IF(F26="Parcial inferior al 50%",0,IF(OR(F26="Completa",F26="Parcial igual o superior al 50%"),C26-B26+1,""))))</f>
        <v/>
      </c>
      <c r="L26" s="7" t="str">
        <f>IF(NOT(ISNUMBER(K26)),"",ROUND(IF(D26="Universidad de León",K26*Parametros!$B$7,IF(AND(D26="Otra Administración Pública",E26&lt;&gt;""),K26*Parametros!$B$7*Parametros!$B$8,0)),3))</f>
        <v/>
      </c>
    </row>
    <row r="27" spans="1:12" ht="30" customHeight="1" x14ac:dyDescent="0.25">
      <c r="A27" s="12">
        <v>22</v>
      </c>
      <c r="B27" s="32"/>
      <c r="C27" s="32"/>
      <c r="D27" s="33"/>
      <c r="E27" s="36"/>
      <c r="F27" s="33"/>
      <c r="G27" s="33"/>
      <c r="H27" s="33"/>
      <c r="I27" s="40"/>
      <c r="J27" s="39"/>
      <c r="K27" s="28" t="str">
        <f>IF(OR(B27="",C27="",D27="",F27="",G27="",H27="",AND(D27="Otra Administración Pública",E27=""),NOT(ISNUMBER(Datos_generales!$E$5))),"",IF(OR(NOT(ISNUMBER(B27)),NOT(ISNUMBER(C27)),B27&gt;C27,C27&gt;Datos_generales!$E$5,SUMPRODUCT(($B$6:$B$45&lt;&gt;"")*($C$6:$C$45&lt;&gt;"")*(ROW($B$6:$B$45)&lt;&gt;ROW(B27))*($B$6:$B$45&lt;=C27)*($C$6:$C$45&gt;=B27))&gt;0),"",IF(F27="Parcial inferior al 50%",0,IF(OR(F27="Completa",F27="Parcial igual o superior al 50%"),C27-B27+1,""))))</f>
        <v/>
      </c>
      <c r="L27" s="7" t="str">
        <f>IF(NOT(ISNUMBER(K27)),"",ROUND(IF(D27="Universidad de León",K27*Parametros!$B$7,IF(AND(D27="Otra Administración Pública",E27&lt;&gt;""),K27*Parametros!$B$7*Parametros!$B$8,0)),3))</f>
        <v/>
      </c>
    </row>
    <row r="28" spans="1:12" ht="30" customHeight="1" x14ac:dyDescent="0.25">
      <c r="A28" s="12">
        <v>23</v>
      </c>
      <c r="B28" s="32"/>
      <c r="C28" s="32"/>
      <c r="D28" s="33"/>
      <c r="E28" s="36"/>
      <c r="F28" s="33"/>
      <c r="G28" s="33"/>
      <c r="H28" s="33"/>
      <c r="I28" s="40"/>
      <c r="J28" s="39"/>
      <c r="K28" s="28" t="str">
        <f>IF(OR(B28="",C28="",D28="",F28="",G28="",H28="",AND(D28="Otra Administración Pública",E28=""),NOT(ISNUMBER(Datos_generales!$E$5))),"",IF(OR(NOT(ISNUMBER(B28)),NOT(ISNUMBER(C28)),B28&gt;C28,C28&gt;Datos_generales!$E$5,SUMPRODUCT(($B$6:$B$45&lt;&gt;"")*($C$6:$C$45&lt;&gt;"")*(ROW($B$6:$B$45)&lt;&gt;ROW(B28))*($B$6:$B$45&lt;=C28)*($C$6:$C$45&gt;=B28))&gt;0),"",IF(F28="Parcial inferior al 50%",0,IF(OR(F28="Completa",F28="Parcial igual o superior al 50%"),C28-B28+1,""))))</f>
        <v/>
      </c>
      <c r="L28" s="7" t="str">
        <f>IF(NOT(ISNUMBER(K28)),"",ROUND(IF(D28="Universidad de León",K28*Parametros!$B$7,IF(AND(D28="Otra Administración Pública",E28&lt;&gt;""),K28*Parametros!$B$7*Parametros!$B$8,0)),3))</f>
        <v/>
      </c>
    </row>
    <row r="29" spans="1:12" ht="30" customHeight="1" x14ac:dyDescent="0.25">
      <c r="A29" s="12">
        <v>24</v>
      </c>
      <c r="B29" s="32"/>
      <c r="C29" s="32"/>
      <c r="D29" s="33"/>
      <c r="E29" s="36"/>
      <c r="F29" s="33"/>
      <c r="G29" s="33"/>
      <c r="H29" s="33"/>
      <c r="I29" s="38"/>
      <c r="J29" s="39"/>
      <c r="K29" s="28" t="str">
        <f>IF(OR(B29="",C29="",D29="",F29="",G29="",H29="",AND(D29="Otra Administración Pública",E29=""),NOT(ISNUMBER(Datos_generales!$E$5))),"",IF(OR(NOT(ISNUMBER(B29)),NOT(ISNUMBER(C29)),B29&gt;C29,C29&gt;Datos_generales!$E$5,SUMPRODUCT(($B$6:$B$45&lt;&gt;"")*($C$6:$C$45&lt;&gt;"")*(ROW($B$6:$B$45)&lt;&gt;ROW(B29))*($B$6:$B$45&lt;=C29)*($C$6:$C$45&gt;=B29))&gt;0),"",IF(F29="Parcial inferior al 50%",0,IF(OR(F29="Completa",F29="Parcial igual o superior al 50%"),C29-B29+1,""))))</f>
        <v/>
      </c>
      <c r="L29" s="7" t="str">
        <f>IF(NOT(ISNUMBER(K29)),"",ROUND(IF(D29="Universidad de León",K29*Parametros!$B$7,IF(AND(D29="Otra Administración Pública",E29&lt;&gt;""),K29*Parametros!$B$7*Parametros!$B$8,0)),3))</f>
        <v/>
      </c>
    </row>
    <row r="30" spans="1:12" ht="30" customHeight="1" x14ac:dyDescent="0.25">
      <c r="A30" s="12">
        <v>25</v>
      </c>
      <c r="B30" s="32"/>
      <c r="C30" s="32"/>
      <c r="D30" s="33"/>
      <c r="E30" s="36"/>
      <c r="F30" s="33"/>
      <c r="G30" s="33"/>
      <c r="H30" s="33"/>
      <c r="I30" s="38"/>
      <c r="J30" s="39"/>
      <c r="K30" s="28" t="str">
        <f>IF(OR(B30="",C30="",D30="",F30="",G30="",H30="",AND(D30="Otra Administración Pública",E30=""),NOT(ISNUMBER(Datos_generales!$E$5))),"",IF(OR(NOT(ISNUMBER(B30)),NOT(ISNUMBER(C30)),B30&gt;C30,C30&gt;Datos_generales!$E$5,SUMPRODUCT(($B$6:$B$45&lt;&gt;"")*($C$6:$C$45&lt;&gt;"")*(ROW($B$6:$B$45)&lt;&gt;ROW(B30))*($B$6:$B$45&lt;=C30)*($C$6:$C$45&gt;=B30))&gt;0),"",IF(F30="Parcial inferior al 50%",0,IF(OR(F30="Completa",F30="Parcial igual o superior al 50%"),C30-B30+1,""))))</f>
        <v/>
      </c>
      <c r="L30" s="7" t="str">
        <f>IF(NOT(ISNUMBER(K30)),"",ROUND(IF(D30="Universidad de León",K30*Parametros!$B$7,IF(AND(D30="Otra Administración Pública",E30&lt;&gt;""),K30*Parametros!$B$7*Parametros!$B$8,0)),3))</f>
        <v/>
      </c>
    </row>
    <row r="31" spans="1:12" ht="30" customHeight="1" x14ac:dyDescent="0.25">
      <c r="A31" s="12">
        <v>26</v>
      </c>
      <c r="B31" s="32"/>
      <c r="C31" s="32"/>
      <c r="D31" s="33"/>
      <c r="E31" s="36"/>
      <c r="F31" s="33"/>
      <c r="G31" s="33"/>
      <c r="H31" s="33"/>
      <c r="I31" s="38"/>
      <c r="J31" s="39"/>
      <c r="K31" s="28" t="str">
        <f>IF(OR(B31="",C31="",D31="",F31="",G31="",H31="",AND(D31="Otra Administración Pública",E31=""),NOT(ISNUMBER(Datos_generales!$E$5))),"",IF(OR(NOT(ISNUMBER(B31)),NOT(ISNUMBER(C31)),B31&gt;C31,C31&gt;Datos_generales!$E$5,SUMPRODUCT(($B$6:$B$45&lt;&gt;"")*($C$6:$C$45&lt;&gt;"")*(ROW($B$6:$B$45)&lt;&gt;ROW(B31))*($B$6:$B$45&lt;=C31)*($C$6:$C$45&gt;=B31))&gt;0),"",IF(F31="Parcial inferior al 50%",0,IF(OR(F31="Completa",F31="Parcial igual o superior al 50%"),C31-B31+1,""))))</f>
        <v/>
      </c>
      <c r="L31" s="7" t="str">
        <f>IF(NOT(ISNUMBER(K31)),"",ROUND(IF(D31="Universidad de León",K31*Parametros!$B$7,IF(AND(D31="Otra Administración Pública",E31&lt;&gt;""),K31*Parametros!$B$7*Parametros!$B$8,0)),3))</f>
        <v/>
      </c>
    </row>
    <row r="32" spans="1:12" ht="30" customHeight="1" x14ac:dyDescent="0.25">
      <c r="A32" s="12">
        <v>27</v>
      </c>
      <c r="B32" s="32"/>
      <c r="C32" s="32"/>
      <c r="D32" s="33"/>
      <c r="E32" s="36"/>
      <c r="F32" s="33"/>
      <c r="G32" s="33"/>
      <c r="H32" s="33"/>
      <c r="I32" s="38"/>
      <c r="J32" s="39"/>
      <c r="K32" s="28" t="str">
        <f>IF(OR(B32="",C32="",D32="",F32="",G32="",H32="",AND(D32="Otra Administración Pública",E32=""),NOT(ISNUMBER(Datos_generales!$E$5))),"",IF(OR(NOT(ISNUMBER(B32)),NOT(ISNUMBER(C32)),B32&gt;C32,C32&gt;Datos_generales!$E$5,SUMPRODUCT(($B$6:$B$45&lt;&gt;"")*($C$6:$C$45&lt;&gt;"")*(ROW($B$6:$B$45)&lt;&gt;ROW(B32))*($B$6:$B$45&lt;=C32)*($C$6:$C$45&gt;=B32))&gt;0),"",IF(F32="Parcial inferior al 50%",0,IF(OR(F32="Completa",F32="Parcial igual o superior al 50%"),C32-B32+1,""))))</f>
        <v/>
      </c>
      <c r="L32" s="7" t="str">
        <f>IF(NOT(ISNUMBER(K32)),"",ROUND(IF(D32="Universidad de León",K32*Parametros!$B$7,IF(AND(D32="Otra Administración Pública",E32&lt;&gt;""),K32*Parametros!$B$7*Parametros!$B$8,0)),3))</f>
        <v/>
      </c>
    </row>
    <row r="33" spans="1:12" ht="30" customHeight="1" x14ac:dyDescent="0.25">
      <c r="A33" s="12">
        <v>28</v>
      </c>
      <c r="B33" s="32"/>
      <c r="C33" s="32"/>
      <c r="D33" s="33"/>
      <c r="E33" s="36"/>
      <c r="F33" s="33"/>
      <c r="G33" s="33"/>
      <c r="H33" s="33"/>
      <c r="I33" s="38"/>
      <c r="J33" s="39"/>
      <c r="K33" s="28" t="str">
        <f>IF(OR(B33="",C33="",D33="",F33="",G33="",H33="",AND(D33="Otra Administración Pública",E33=""),NOT(ISNUMBER(Datos_generales!$E$5))),"",IF(OR(NOT(ISNUMBER(B33)),NOT(ISNUMBER(C33)),B33&gt;C33,C33&gt;Datos_generales!$E$5,SUMPRODUCT(($B$6:$B$45&lt;&gt;"")*($C$6:$C$45&lt;&gt;"")*(ROW($B$6:$B$45)&lt;&gt;ROW(B33))*($B$6:$B$45&lt;=C33)*($C$6:$C$45&gt;=B33))&gt;0),"",IF(F33="Parcial inferior al 50%",0,IF(OR(F33="Completa",F33="Parcial igual o superior al 50%"),C33-B33+1,""))))</f>
        <v/>
      </c>
      <c r="L33" s="7" t="str">
        <f>IF(NOT(ISNUMBER(K33)),"",ROUND(IF(D33="Universidad de León",K33*Parametros!$B$7,IF(AND(D33="Otra Administración Pública",E33&lt;&gt;""),K33*Parametros!$B$7*Parametros!$B$8,0)),3))</f>
        <v/>
      </c>
    </row>
    <row r="34" spans="1:12" ht="30" customHeight="1" x14ac:dyDescent="0.25">
      <c r="A34" s="12">
        <v>29</v>
      </c>
      <c r="B34" s="32"/>
      <c r="C34" s="32"/>
      <c r="D34" s="33"/>
      <c r="E34" s="36"/>
      <c r="F34" s="33"/>
      <c r="G34" s="33"/>
      <c r="H34" s="33"/>
      <c r="I34" s="38"/>
      <c r="J34" s="39"/>
      <c r="K34" s="28" t="str">
        <f>IF(OR(B34="",C34="",D34="",F34="",G34="",H34="",AND(D34="Otra Administración Pública",E34=""),NOT(ISNUMBER(Datos_generales!$E$5))),"",IF(OR(NOT(ISNUMBER(B34)),NOT(ISNUMBER(C34)),B34&gt;C34,C34&gt;Datos_generales!$E$5,SUMPRODUCT(($B$6:$B$45&lt;&gt;"")*($C$6:$C$45&lt;&gt;"")*(ROW($B$6:$B$45)&lt;&gt;ROW(B34))*($B$6:$B$45&lt;=C34)*($C$6:$C$45&gt;=B34))&gt;0),"",IF(F34="Parcial inferior al 50%",0,IF(OR(F34="Completa",F34="Parcial igual o superior al 50%"),C34-B34+1,""))))</f>
        <v/>
      </c>
      <c r="L34" s="7" t="str">
        <f>IF(NOT(ISNUMBER(K34)),"",ROUND(IF(D34="Universidad de León",K34*Parametros!$B$7,IF(AND(D34="Otra Administración Pública",E34&lt;&gt;""),K34*Parametros!$B$7*Parametros!$B$8,0)),3))</f>
        <v/>
      </c>
    </row>
    <row r="35" spans="1:12" ht="30" customHeight="1" x14ac:dyDescent="0.25">
      <c r="A35" s="12">
        <v>30</v>
      </c>
      <c r="B35" s="32"/>
      <c r="C35" s="32"/>
      <c r="D35" s="33"/>
      <c r="E35" s="36"/>
      <c r="F35" s="33"/>
      <c r="G35" s="33"/>
      <c r="H35" s="33"/>
      <c r="I35" s="38"/>
      <c r="J35" s="39"/>
      <c r="K35" s="28" t="str">
        <f>IF(OR(B35="",C35="",D35="",F35="",G35="",H35="",AND(D35="Otra Administración Pública",E35=""),NOT(ISNUMBER(Datos_generales!$E$5))),"",IF(OR(NOT(ISNUMBER(B35)),NOT(ISNUMBER(C35)),B35&gt;C35,C35&gt;Datos_generales!$E$5,SUMPRODUCT(($B$6:$B$45&lt;&gt;"")*($C$6:$C$45&lt;&gt;"")*(ROW($B$6:$B$45)&lt;&gt;ROW(B35))*($B$6:$B$45&lt;=C35)*($C$6:$C$45&gt;=B35))&gt;0),"",IF(F35="Parcial inferior al 50%",0,IF(OR(F35="Completa",F35="Parcial igual o superior al 50%"),C35-B35+1,""))))</f>
        <v/>
      </c>
      <c r="L35" s="7" t="str">
        <f>IF(NOT(ISNUMBER(K35)),"",ROUND(IF(D35="Universidad de León",K35*Parametros!$B$7,IF(AND(D35="Otra Administración Pública",E35&lt;&gt;""),K35*Parametros!$B$7*Parametros!$B$8,0)),3))</f>
        <v/>
      </c>
    </row>
    <row r="36" spans="1:12" ht="30" customHeight="1" x14ac:dyDescent="0.25">
      <c r="A36" s="12">
        <v>31</v>
      </c>
      <c r="B36" s="32"/>
      <c r="C36" s="32"/>
      <c r="D36" s="33"/>
      <c r="E36" s="36"/>
      <c r="F36" s="33"/>
      <c r="G36" s="33"/>
      <c r="H36" s="33"/>
      <c r="I36" s="38"/>
      <c r="J36" s="39"/>
      <c r="K36" s="28" t="str">
        <f>IF(OR(B36="",C36="",D36="",F36="",G36="",H36="",AND(D36="Otra Administración Pública",E36=""),NOT(ISNUMBER(Datos_generales!$E$5))),"",IF(OR(NOT(ISNUMBER(B36)),NOT(ISNUMBER(C36)),B36&gt;C36,C36&gt;Datos_generales!$E$5,SUMPRODUCT(($B$6:$B$45&lt;&gt;"")*($C$6:$C$45&lt;&gt;"")*(ROW($B$6:$B$45)&lt;&gt;ROW(B36))*($B$6:$B$45&lt;=C36)*($C$6:$C$45&gt;=B36))&gt;0),"",IF(F36="Parcial inferior al 50%",0,IF(OR(F36="Completa",F36="Parcial igual o superior al 50%"),C36-B36+1,""))))</f>
        <v/>
      </c>
      <c r="L36" s="7" t="str">
        <f>IF(NOT(ISNUMBER(K36)),"",ROUND(IF(D36="Universidad de León",K36*Parametros!$B$7,IF(AND(D36="Otra Administración Pública",E36&lt;&gt;""),K36*Parametros!$B$7*Parametros!$B$8,0)),3))</f>
        <v/>
      </c>
    </row>
    <row r="37" spans="1:12" ht="30" customHeight="1" x14ac:dyDescent="0.25">
      <c r="A37" s="12">
        <v>32</v>
      </c>
      <c r="B37" s="32"/>
      <c r="C37" s="32"/>
      <c r="D37" s="33"/>
      <c r="E37" s="36"/>
      <c r="F37" s="33"/>
      <c r="G37" s="33"/>
      <c r="H37" s="33"/>
      <c r="I37" s="38"/>
      <c r="J37" s="39"/>
      <c r="K37" s="28" t="str">
        <f>IF(OR(B37="",C37="",D37="",F37="",G37="",H37="",AND(D37="Otra Administración Pública",E37=""),NOT(ISNUMBER(Datos_generales!$E$5))),"",IF(OR(NOT(ISNUMBER(B37)),NOT(ISNUMBER(C37)),B37&gt;C37,C37&gt;Datos_generales!$E$5,SUMPRODUCT(($B$6:$B$45&lt;&gt;"")*($C$6:$C$45&lt;&gt;"")*(ROW($B$6:$B$45)&lt;&gt;ROW(B37))*($B$6:$B$45&lt;=C37)*($C$6:$C$45&gt;=B37))&gt;0),"",IF(F37="Parcial inferior al 50%",0,IF(OR(F37="Completa",F37="Parcial igual o superior al 50%"),C37-B37+1,""))))</f>
        <v/>
      </c>
      <c r="L37" s="7" t="str">
        <f>IF(NOT(ISNUMBER(K37)),"",ROUND(IF(D37="Universidad de León",K37*Parametros!$B$7,IF(AND(D37="Otra Administración Pública",E37&lt;&gt;""),K37*Parametros!$B$7*Parametros!$B$8,0)),3))</f>
        <v/>
      </c>
    </row>
    <row r="38" spans="1:12" ht="30" customHeight="1" x14ac:dyDescent="0.25">
      <c r="A38" s="12">
        <v>33</v>
      </c>
      <c r="B38" s="32"/>
      <c r="C38" s="32"/>
      <c r="D38" s="33"/>
      <c r="E38" s="36"/>
      <c r="F38" s="33"/>
      <c r="G38" s="33"/>
      <c r="H38" s="33"/>
      <c r="I38" s="38"/>
      <c r="J38" s="39"/>
      <c r="K38" s="28" t="str">
        <f>IF(OR(B38="",C38="",D38="",F38="",G38="",H38="",AND(D38="Otra Administración Pública",E38=""),NOT(ISNUMBER(Datos_generales!$E$5))),"",IF(OR(NOT(ISNUMBER(B38)),NOT(ISNUMBER(C38)),B38&gt;C38,C38&gt;Datos_generales!$E$5,SUMPRODUCT(($B$6:$B$45&lt;&gt;"")*($C$6:$C$45&lt;&gt;"")*(ROW($B$6:$B$45)&lt;&gt;ROW(B38))*($B$6:$B$45&lt;=C38)*($C$6:$C$45&gt;=B38))&gt;0),"",IF(F38="Parcial inferior al 50%",0,IF(OR(F38="Completa",F38="Parcial igual o superior al 50%"),C38-B38+1,""))))</f>
        <v/>
      </c>
      <c r="L38" s="7" t="str">
        <f>IF(NOT(ISNUMBER(K38)),"",ROUND(IF(D38="Universidad de León",K38*Parametros!$B$7,IF(AND(D38="Otra Administración Pública",E38&lt;&gt;""),K38*Parametros!$B$7*Parametros!$B$8,0)),3))</f>
        <v/>
      </c>
    </row>
    <row r="39" spans="1:12" ht="30" customHeight="1" x14ac:dyDescent="0.25">
      <c r="A39" s="12">
        <v>34</v>
      </c>
      <c r="B39" s="32"/>
      <c r="C39" s="32"/>
      <c r="D39" s="33"/>
      <c r="E39" s="36"/>
      <c r="F39" s="33"/>
      <c r="G39" s="33"/>
      <c r="H39" s="33"/>
      <c r="I39" s="38"/>
      <c r="J39" s="39"/>
      <c r="K39" s="28" t="str">
        <f>IF(OR(B39="",C39="",D39="",F39="",G39="",H39="",AND(D39="Otra Administración Pública",E39=""),NOT(ISNUMBER(Datos_generales!$E$5))),"",IF(OR(NOT(ISNUMBER(B39)),NOT(ISNUMBER(C39)),B39&gt;C39,C39&gt;Datos_generales!$E$5,SUMPRODUCT(($B$6:$B$45&lt;&gt;"")*($C$6:$C$45&lt;&gt;"")*(ROW($B$6:$B$45)&lt;&gt;ROW(B39))*($B$6:$B$45&lt;=C39)*($C$6:$C$45&gt;=B39))&gt;0),"",IF(F39="Parcial inferior al 50%",0,IF(OR(F39="Completa",F39="Parcial igual o superior al 50%"),C39-B39+1,""))))</f>
        <v/>
      </c>
      <c r="L39" s="7" t="str">
        <f>IF(NOT(ISNUMBER(K39)),"",ROUND(IF(D39="Universidad de León",K39*Parametros!$B$7,IF(AND(D39="Otra Administración Pública",E39&lt;&gt;""),K39*Parametros!$B$7*Parametros!$B$8,0)),3))</f>
        <v/>
      </c>
    </row>
    <row r="40" spans="1:12" ht="30" customHeight="1" x14ac:dyDescent="0.25">
      <c r="A40" s="12">
        <v>35</v>
      </c>
      <c r="B40" s="32"/>
      <c r="C40" s="32"/>
      <c r="D40" s="33"/>
      <c r="E40" s="36"/>
      <c r="F40" s="33"/>
      <c r="G40" s="33"/>
      <c r="H40" s="33"/>
      <c r="I40" s="38"/>
      <c r="J40" s="39"/>
      <c r="K40" s="28" t="str">
        <f>IF(OR(B40="",C40="",D40="",F40="",G40="",H40="",AND(D40="Otra Administración Pública",E40=""),NOT(ISNUMBER(Datos_generales!$E$5))),"",IF(OR(NOT(ISNUMBER(B40)),NOT(ISNUMBER(C40)),B40&gt;C40,C40&gt;Datos_generales!$E$5,SUMPRODUCT(($B$6:$B$45&lt;&gt;"")*($C$6:$C$45&lt;&gt;"")*(ROW($B$6:$B$45)&lt;&gt;ROW(B40))*($B$6:$B$45&lt;=C40)*($C$6:$C$45&gt;=B40))&gt;0),"",IF(F40="Parcial inferior al 50%",0,IF(OR(F40="Completa",F40="Parcial igual o superior al 50%"),C40-B40+1,""))))</f>
        <v/>
      </c>
      <c r="L40" s="7" t="str">
        <f>IF(NOT(ISNUMBER(K40)),"",ROUND(IF(D40="Universidad de León",K40*Parametros!$B$7,IF(AND(D40="Otra Administración Pública",E40&lt;&gt;""),K40*Parametros!$B$7*Parametros!$B$8,0)),3))</f>
        <v/>
      </c>
    </row>
    <row r="41" spans="1:12" ht="30" customHeight="1" x14ac:dyDescent="0.25">
      <c r="A41" s="12">
        <v>36</v>
      </c>
      <c r="B41" s="32"/>
      <c r="C41" s="32"/>
      <c r="D41" s="33"/>
      <c r="E41" s="36"/>
      <c r="F41" s="33"/>
      <c r="G41" s="33"/>
      <c r="H41" s="33"/>
      <c r="I41" s="38"/>
      <c r="J41" s="39"/>
      <c r="K41" s="28" t="str">
        <f>IF(OR(B41="",C41="",D41="",F41="",G41="",H41="",AND(D41="Otra Administración Pública",E41=""),NOT(ISNUMBER(Datos_generales!$E$5))),"",IF(OR(NOT(ISNUMBER(B41)),NOT(ISNUMBER(C41)),B41&gt;C41,C41&gt;Datos_generales!$E$5,SUMPRODUCT(($B$6:$B$45&lt;&gt;"")*($C$6:$C$45&lt;&gt;"")*(ROW($B$6:$B$45)&lt;&gt;ROW(B41))*($B$6:$B$45&lt;=C41)*($C$6:$C$45&gt;=B41))&gt;0),"",IF(F41="Parcial inferior al 50%",0,IF(OR(F41="Completa",F41="Parcial igual o superior al 50%"),C41-B41+1,""))))</f>
        <v/>
      </c>
      <c r="L41" s="7" t="str">
        <f>IF(NOT(ISNUMBER(K41)),"",ROUND(IF(D41="Universidad de León",K41*Parametros!$B$7,IF(AND(D41="Otra Administración Pública",E41&lt;&gt;""),K41*Parametros!$B$7*Parametros!$B$8,0)),3))</f>
        <v/>
      </c>
    </row>
    <row r="42" spans="1:12" ht="30" customHeight="1" x14ac:dyDescent="0.25">
      <c r="A42" s="12">
        <v>37</v>
      </c>
      <c r="B42" s="32"/>
      <c r="C42" s="32"/>
      <c r="D42" s="33"/>
      <c r="E42" s="36"/>
      <c r="F42" s="33"/>
      <c r="G42" s="33"/>
      <c r="H42" s="33"/>
      <c r="I42" s="38"/>
      <c r="J42" s="39"/>
      <c r="K42" s="28" t="str">
        <f>IF(OR(B42="",C42="",D42="",F42="",G42="",H42="",AND(D42="Otra Administración Pública",E42=""),NOT(ISNUMBER(Datos_generales!$E$5))),"",IF(OR(NOT(ISNUMBER(B42)),NOT(ISNUMBER(C42)),B42&gt;C42,C42&gt;Datos_generales!$E$5,SUMPRODUCT(($B$6:$B$45&lt;&gt;"")*($C$6:$C$45&lt;&gt;"")*(ROW($B$6:$B$45)&lt;&gt;ROW(B42))*($B$6:$B$45&lt;=C42)*($C$6:$C$45&gt;=B42))&gt;0),"",IF(F42="Parcial inferior al 50%",0,IF(OR(F42="Completa",F42="Parcial igual o superior al 50%"),C42-B42+1,""))))</f>
        <v/>
      </c>
      <c r="L42" s="7" t="str">
        <f>IF(NOT(ISNUMBER(K42)),"",ROUND(IF(D42="Universidad de León",K42*Parametros!$B$7,IF(AND(D42="Otra Administración Pública",E42&lt;&gt;""),K42*Parametros!$B$7*Parametros!$B$8,0)),3))</f>
        <v/>
      </c>
    </row>
    <row r="43" spans="1:12" ht="30" customHeight="1" x14ac:dyDescent="0.25">
      <c r="A43" s="12">
        <v>38</v>
      </c>
      <c r="B43" s="32"/>
      <c r="C43" s="32"/>
      <c r="D43" s="33"/>
      <c r="E43" s="36"/>
      <c r="F43" s="33"/>
      <c r="G43" s="33"/>
      <c r="H43" s="33"/>
      <c r="I43" s="38"/>
      <c r="J43" s="39"/>
      <c r="K43" s="28" t="str">
        <f>IF(OR(B43="",C43="",D43="",F43="",G43="",H43="",AND(D43="Otra Administración Pública",E43=""),NOT(ISNUMBER(Datos_generales!$E$5))),"",IF(OR(NOT(ISNUMBER(B43)),NOT(ISNUMBER(C43)),B43&gt;C43,C43&gt;Datos_generales!$E$5,SUMPRODUCT(($B$6:$B$45&lt;&gt;"")*($C$6:$C$45&lt;&gt;"")*(ROW($B$6:$B$45)&lt;&gt;ROW(B43))*($B$6:$B$45&lt;=C43)*($C$6:$C$45&gt;=B43))&gt;0),"",IF(F43="Parcial inferior al 50%",0,IF(OR(F43="Completa",F43="Parcial igual o superior al 50%"),C43-B43+1,""))))</f>
        <v/>
      </c>
      <c r="L43" s="7" t="str">
        <f>IF(NOT(ISNUMBER(K43)),"",ROUND(IF(D43="Universidad de León",K43*Parametros!$B$7,IF(AND(D43="Otra Administración Pública",E43&lt;&gt;""),K43*Parametros!$B$7*Parametros!$B$8,0)),3))</f>
        <v/>
      </c>
    </row>
    <row r="44" spans="1:12" ht="30" customHeight="1" x14ac:dyDescent="0.25">
      <c r="A44" s="12">
        <v>39</v>
      </c>
      <c r="B44" s="32"/>
      <c r="C44" s="32"/>
      <c r="D44" s="33"/>
      <c r="E44" s="36"/>
      <c r="F44" s="33"/>
      <c r="G44" s="33"/>
      <c r="H44" s="33"/>
      <c r="I44" s="38"/>
      <c r="J44" s="39"/>
      <c r="K44" s="28" t="str">
        <f>IF(OR(B44="",C44="",D44="",F44="",G44="",H44="",AND(D44="Otra Administración Pública",E44=""),NOT(ISNUMBER(Datos_generales!$E$5))),"",IF(OR(NOT(ISNUMBER(B44)),NOT(ISNUMBER(C44)),B44&gt;C44,C44&gt;Datos_generales!$E$5,SUMPRODUCT(($B$6:$B$45&lt;&gt;"")*($C$6:$C$45&lt;&gt;"")*(ROW($B$6:$B$45)&lt;&gt;ROW(B44))*($B$6:$B$45&lt;=C44)*($C$6:$C$45&gt;=B44))&gt;0),"",IF(F44="Parcial inferior al 50%",0,IF(OR(F44="Completa",F44="Parcial igual o superior al 50%"),C44-B44+1,""))))</f>
        <v/>
      </c>
      <c r="L44" s="7" t="str">
        <f>IF(NOT(ISNUMBER(K44)),"",ROUND(IF(D44="Universidad de León",K44*Parametros!$B$7,IF(AND(D44="Otra Administración Pública",E44&lt;&gt;""),K44*Parametros!$B$7*Parametros!$B$8,0)),3))</f>
        <v/>
      </c>
    </row>
    <row r="45" spans="1:12" ht="30" customHeight="1" x14ac:dyDescent="0.25">
      <c r="A45" s="12">
        <v>40</v>
      </c>
      <c r="B45" s="32"/>
      <c r="C45" s="32"/>
      <c r="D45" s="33"/>
      <c r="E45" s="36"/>
      <c r="F45" s="33"/>
      <c r="G45" s="33"/>
      <c r="H45" s="33"/>
      <c r="I45" s="38"/>
      <c r="J45" s="39"/>
      <c r="K45" s="28" t="str">
        <f>IF(OR(B45="",C45="",D45="",F45="",G45="",H45="",AND(D45="Otra Administración Pública",E45=""),NOT(ISNUMBER(Datos_generales!$E$5))),"",IF(OR(NOT(ISNUMBER(B45)),NOT(ISNUMBER(C45)),B45&gt;C45,C45&gt;Datos_generales!$E$5,SUMPRODUCT(($B$6:$B$45&lt;&gt;"")*($C$6:$C$45&lt;&gt;"")*(ROW($B$6:$B$45)&lt;&gt;ROW(B45))*($B$6:$B$45&lt;=C45)*($C$6:$C$45&gt;=B45))&gt;0),"",IF(F45="Parcial inferior al 50%",0,IF(OR(F45="Completa",F45="Parcial igual o superior al 50%"),C45-B45+1,""))))</f>
        <v/>
      </c>
      <c r="L45" s="7" t="str">
        <f>IF(NOT(ISNUMBER(K45)),"",ROUND(IF(D45="Universidad de León",K45*Parametros!$B$7,IF(AND(D45="Otra Administración Pública",E45&lt;&gt;""),K45*Parametros!$B$7*Parametros!$B$8,0)),3))</f>
        <v/>
      </c>
    </row>
    <row r="46" spans="1:12" ht="18.95" customHeight="1" x14ac:dyDescent="0.25"/>
    <row r="47" spans="1:12" ht="18.95" customHeight="1" x14ac:dyDescent="0.25">
      <c r="A47" s="55" t="s">
        <v>28</v>
      </c>
      <c r="B47" s="55"/>
      <c r="C47" s="55"/>
      <c r="D47" s="55"/>
      <c r="E47" s="55"/>
      <c r="F47" s="55"/>
      <c r="G47" s="55"/>
      <c r="H47" s="55"/>
      <c r="I47" s="56"/>
      <c r="J47" s="55"/>
      <c r="K47" s="58"/>
      <c r="L47" s="7">
        <f>SUM(L6:L45)</f>
        <v>0</v>
      </c>
    </row>
    <row r="48" spans="1:12" ht="18.95" customHeight="1" x14ac:dyDescent="0.25">
      <c r="A48" s="55" t="s">
        <v>38</v>
      </c>
      <c r="B48" s="55"/>
      <c r="C48" s="55"/>
      <c r="D48" s="55"/>
      <c r="E48" s="55"/>
      <c r="F48" s="55"/>
      <c r="G48" s="55"/>
      <c r="H48" s="55"/>
      <c r="I48" s="56"/>
      <c r="J48" s="55"/>
      <c r="K48" s="58"/>
      <c r="L48" s="7">
        <f>MIN(L47,Parametros!$B$5)</f>
        <v>0</v>
      </c>
    </row>
  </sheetData>
  <sheetProtection algorithmName="SHA-512" hashValue="93NG8k05ABOkQHUIFkDMPPMpGUY8pBz1iaWv2/F4lOsEaQDg84wa80q4nm1VtIunxKRI0TQRABEw9R278z4Rlw==" saltValue="eY0lBWPdRMkobsYgo5brCA==" spinCount="100000" sheet="1" objects="1" scenarios="1" selectLockedCells="1"/>
  <mergeCells count="4">
    <mergeCell ref="A1:L1"/>
    <mergeCell ref="A3:L3"/>
    <mergeCell ref="A47:K47"/>
    <mergeCell ref="A48:K48"/>
  </mergeCells>
  <dataValidations count="3">
    <dataValidation type="list" sqref="D6:D45" xr:uid="{00000000-0002-0000-0200-000000000000}">
      <formula1>"Universidad de León,Otra Administración Pública"</formula1>
    </dataValidation>
    <dataValidation type="list" sqref="F6:F45" xr:uid="{00000000-0002-0000-0200-000001000000}">
      <formula1>"Completa,Parcial igual o superior al 50%,Parcial inferior al 50%"</formula1>
    </dataValidation>
    <dataValidation type="custom" allowBlank="1" showErrorMessage="1" errorTitle="Periodo de experiencia incorrecto" error="Compruebe las fechas: inicio no posterior al fin; fin no posterior al plazo de solicitudes; sin solapamiento con otro periodo declarado. Use fechas dd/mm/aaaa." sqref="B6:C45" xr:uid="{00000000-0002-0000-0200-000002000000}">
      <formula1>OR(B6="",AND(ISNUMBER(B6),OR($B6="",$C6="",AND(ISNUMBER($B6),ISNUMBER($C6),$B6&lt;=$C6,OR(NOT(ISNUMBER(INDIRECT("Datos_generales!$E$5"))),$C6&lt;=INDIRECT("Datos_generales!$E$5")),SUMPRODUCT(($B$6:$B$45&lt;&gt;"")*($C$6:$C$45&lt;&gt;"")*(ROW($B$6:$B$45)&lt;&gt;ROW($B6))*($B$6:$B$45&lt;=$C6)*($C$6:$C$45&gt;=$B6))=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DC3E6"/>
  </sheetPr>
  <dimension ref="A1:H48"/>
  <sheetViews>
    <sheetView showGridLines="0" topLeftCell="A4" workbookViewId="0">
      <selection activeCell="B6" sqref="B6:C6"/>
    </sheetView>
  </sheetViews>
  <sheetFormatPr baseColWidth="10" defaultColWidth="9.140625" defaultRowHeight="15" x14ac:dyDescent="0.25"/>
  <cols>
    <col min="1" max="1" width="6" customWidth="1"/>
    <col min="2" max="2" width="30" customWidth="1"/>
    <col min="3" max="3" width="22" customWidth="1"/>
    <col min="4" max="4" width="76" customWidth="1"/>
    <col min="5" max="5" width="22" customWidth="1"/>
    <col min="6" max="6" width="10" customWidth="1"/>
    <col min="7" max="7" width="19.42578125" style="23" customWidth="1"/>
    <col min="8" max="8" width="13" customWidth="1"/>
  </cols>
  <sheetData>
    <row r="1" spans="1:8" ht="27.95" customHeight="1" x14ac:dyDescent="0.25">
      <c r="A1" s="48" t="s">
        <v>39</v>
      </c>
      <c r="B1" s="48"/>
      <c r="C1" s="48"/>
      <c r="D1" s="48"/>
      <c r="E1" s="48"/>
      <c r="F1" s="48"/>
      <c r="G1" s="52"/>
      <c r="H1" s="48"/>
    </row>
    <row r="2" spans="1:8" ht="18.95" customHeight="1" x14ac:dyDescent="0.25"/>
    <row r="3" spans="1:8" ht="243.75" customHeight="1" x14ac:dyDescent="0.25">
      <c r="A3" s="43" t="s">
        <v>86</v>
      </c>
      <c r="B3" s="44"/>
      <c r="C3" s="44"/>
      <c r="D3" s="44"/>
      <c r="E3" s="44"/>
      <c r="F3" s="44"/>
      <c r="G3" s="54"/>
      <c r="H3" s="44"/>
    </row>
    <row r="4" spans="1:8" ht="18.95" customHeight="1" x14ac:dyDescent="0.25"/>
    <row r="5" spans="1:8" ht="51.95" customHeight="1" x14ac:dyDescent="0.25">
      <c r="A5" s="13" t="s">
        <v>16</v>
      </c>
      <c r="B5" s="47" t="s">
        <v>40</v>
      </c>
      <c r="C5" s="47"/>
      <c r="D5" s="13" t="s">
        <v>41</v>
      </c>
      <c r="E5" s="13" t="s">
        <v>42</v>
      </c>
      <c r="F5" s="13" t="s">
        <v>43</v>
      </c>
      <c r="G5" s="24" t="s">
        <v>24</v>
      </c>
      <c r="H5" s="13" t="s">
        <v>27</v>
      </c>
    </row>
    <row r="6" spans="1:8" ht="24" customHeight="1" x14ac:dyDescent="0.25">
      <c r="A6" s="12">
        <v>1</v>
      </c>
      <c r="B6" s="59"/>
      <c r="C6" s="60"/>
      <c r="D6" s="33"/>
      <c r="E6" s="33"/>
      <c r="F6" s="41"/>
      <c r="G6" s="33"/>
      <c r="H6" s="7" t="str">
        <f>IF(OR(B6="",E6="",F6="",D6=""),"",ROUND(IF(E6="Aprovechamiento",F6*Parametros!$B$9,IF(E6="Asistencia",F6*Parametros!$B$10,0)),3))</f>
        <v/>
      </c>
    </row>
    <row r="7" spans="1:8" ht="24" customHeight="1" x14ac:dyDescent="0.25">
      <c r="A7" s="12">
        <v>2</v>
      </c>
      <c r="B7" s="59"/>
      <c r="C7" s="60"/>
      <c r="D7" s="33"/>
      <c r="E7" s="33"/>
      <c r="F7" s="41"/>
      <c r="G7" s="33"/>
      <c r="H7" s="7" t="str">
        <f>IF(OR(B7="",E7="",F7="",D7=""),"",ROUND(IF(E7="Aprovechamiento",F7*Parametros!$B$9,IF(E7="Asistencia",F7*Parametros!$B$10,0)),3))</f>
        <v/>
      </c>
    </row>
    <row r="8" spans="1:8" ht="24" customHeight="1" x14ac:dyDescent="0.25">
      <c r="A8" s="12">
        <v>3</v>
      </c>
      <c r="B8" s="59"/>
      <c r="C8" s="60"/>
      <c r="D8" s="33"/>
      <c r="E8" s="33"/>
      <c r="F8" s="41"/>
      <c r="G8" s="33"/>
      <c r="H8" s="7" t="str">
        <f>IF(OR(B8="",E8="",F8="",D8=""),"",ROUND(IF(E8="Aprovechamiento",F8*Parametros!$B$9,IF(E8="Asistencia",F8*Parametros!$B$10,0)),3))</f>
        <v/>
      </c>
    </row>
    <row r="9" spans="1:8" ht="24" customHeight="1" x14ac:dyDescent="0.25">
      <c r="A9" s="12">
        <v>4</v>
      </c>
      <c r="B9" s="59"/>
      <c r="C9" s="60"/>
      <c r="D9" s="33"/>
      <c r="E9" s="33"/>
      <c r="F9" s="41"/>
      <c r="G9" s="33"/>
      <c r="H9" s="7" t="str">
        <f>IF(OR(B9="",E9="",F9="",D9=""),"",ROUND(IF(E9="Aprovechamiento",F9*Parametros!$B$9,IF(E9="Asistencia",F9*Parametros!$B$10,0)),3))</f>
        <v/>
      </c>
    </row>
    <row r="10" spans="1:8" ht="24" customHeight="1" x14ac:dyDescent="0.25">
      <c r="A10" s="12">
        <v>5</v>
      </c>
      <c r="B10" s="59"/>
      <c r="C10" s="60"/>
      <c r="D10" s="33"/>
      <c r="E10" s="33"/>
      <c r="F10" s="41"/>
      <c r="G10" s="33"/>
      <c r="H10" s="7" t="str">
        <f>IF(OR(B10="",E10="",F10="",D10=""),"",ROUND(IF(E10="Aprovechamiento",F10*Parametros!$B$9,IF(E10="Asistencia",F10*Parametros!$B$10,0)),3))</f>
        <v/>
      </c>
    </row>
    <row r="11" spans="1:8" ht="24" customHeight="1" x14ac:dyDescent="0.25">
      <c r="A11" s="12">
        <v>6</v>
      </c>
      <c r="B11" s="59"/>
      <c r="C11" s="60"/>
      <c r="D11" s="33"/>
      <c r="E11" s="33"/>
      <c r="F11" s="41"/>
      <c r="G11" s="33"/>
      <c r="H11" s="7" t="str">
        <f>IF(OR(B11="",E11="",F11="",D11=""),"",ROUND(IF(E11="Aprovechamiento",F11*Parametros!$B$9,IF(E11="Asistencia",F11*Parametros!$B$10,0)),3))</f>
        <v/>
      </c>
    </row>
    <row r="12" spans="1:8" ht="24" customHeight="1" x14ac:dyDescent="0.25">
      <c r="A12" s="12">
        <v>7</v>
      </c>
      <c r="B12" s="59"/>
      <c r="C12" s="60"/>
      <c r="D12" s="33"/>
      <c r="E12" s="33"/>
      <c r="F12" s="41"/>
      <c r="G12" s="33"/>
      <c r="H12" s="7" t="str">
        <f>IF(OR(B12="",E12="",F12="",D12=""),"",ROUND(IF(E12="Aprovechamiento",F12*Parametros!$B$9,IF(E12="Asistencia",F12*Parametros!$B$10,0)),3))</f>
        <v/>
      </c>
    </row>
    <row r="13" spans="1:8" ht="24" customHeight="1" x14ac:dyDescent="0.25">
      <c r="A13" s="12">
        <v>8</v>
      </c>
      <c r="B13" s="59"/>
      <c r="C13" s="60"/>
      <c r="D13" s="33"/>
      <c r="E13" s="33"/>
      <c r="F13" s="41"/>
      <c r="G13" s="33"/>
      <c r="H13" s="7" t="str">
        <f>IF(OR(B13="",E13="",F13="",D13=""),"",ROUND(IF(E13="Aprovechamiento",F13*Parametros!$B$9,IF(E13="Asistencia",F13*Parametros!$B$10,0)),3))</f>
        <v/>
      </c>
    </row>
    <row r="14" spans="1:8" ht="24" customHeight="1" x14ac:dyDescent="0.25">
      <c r="A14" s="12">
        <v>9</v>
      </c>
      <c r="B14" s="59"/>
      <c r="C14" s="60"/>
      <c r="D14" s="33"/>
      <c r="E14" s="33"/>
      <c r="F14" s="41"/>
      <c r="G14" s="33"/>
      <c r="H14" s="7" t="str">
        <f>IF(OR(B14="",E14="",F14="",D14=""),"",ROUND(IF(E14="Aprovechamiento",F14*Parametros!$B$9,IF(E14="Asistencia",F14*Parametros!$B$10,0)),3))</f>
        <v/>
      </c>
    </row>
    <row r="15" spans="1:8" ht="24" customHeight="1" x14ac:dyDescent="0.25">
      <c r="A15" s="12">
        <v>10</v>
      </c>
      <c r="B15" s="59"/>
      <c r="C15" s="60"/>
      <c r="D15" s="33"/>
      <c r="E15" s="33"/>
      <c r="F15" s="41"/>
      <c r="G15" s="33"/>
      <c r="H15" s="7" t="str">
        <f>IF(OR(B15="",E15="",F15="",D15=""),"",ROUND(IF(E15="Aprovechamiento",F15*Parametros!$B$9,IF(E15="Asistencia",F15*Parametros!$B$10,0)),3))</f>
        <v/>
      </c>
    </row>
    <row r="16" spans="1:8" ht="24" customHeight="1" x14ac:dyDescent="0.25">
      <c r="A16" s="12">
        <v>11</v>
      </c>
      <c r="B16" s="59"/>
      <c r="C16" s="60"/>
      <c r="D16" s="33"/>
      <c r="E16" s="33"/>
      <c r="F16" s="41"/>
      <c r="G16" s="33"/>
      <c r="H16" s="7" t="str">
        <f>IF(OR(B16="",E16="",F16="",D16=""),"",ROUND(IF(E16="Aprovechamiento",F16*Parametros!$B$9,IF(E16="Asistencia",F16*Parametros!$B$10,0)),3))</f>
        <v/>
      </c>
    </row>
    <row r="17" spans="1:8" ht="24" customHeight="1" x14ac:dyDescent="0.25">
      <c r="A17" s="12">
        <v>12</v>
      </c>
      <c r="B17" s="59"/>
      <c r="C17" s="60"/>
      <c r="D17" s="33"/>
      <c r="E17" s="33"/>
      <c r="F17" s="41"/>
      <c r="G17" s="33"/>
      <c r="H17" s="7" t="str">
        <f>IF(OR(B17="",E17="",F17="",D17=""),"",ROUND(IF(E17="Aprovechamiento",F17*Parametros!$B$9,IF(E17="Asistencia",F17*Parametros!$B$10,0)),3))</f>
        <v/>
      </c>
    </row>
    <row r="18" spans="1:8" ht="24" customHeight="1" x14ac:dyDescent="0.25">
      <c r="A18" s="12">
        <v>13</v>
      </c>
      <c r="B18" s="59"/>
      <c r="C18" s="60"/>
      <c r="D18" s="33"/>
      <c r="E18" s="33"/>
      <c r="F18" s="41"/>
      <c r="G18" s="33"/>
      <c r="H18" s="7" t="str">
        <f>IF(OR(B18="",E18="",F18="",D18=""),"",ROUND(IF(E18="Aprovechamiento",F18*Parametros!$B$9,IF(E18="Asistencia",F18*Parametros!$B$10,0)),3))</f>
        <v/>
      </c>
    </row>
    <row r="19" spans="1:8" ht="24" customHeight="1" x14ac:dyDescent="0.25">
      <c r="A19" s="12">
        <v>14</v>
      </c>
      <c r="B19" s="59"/>
      <c r="C19" s="60"/>
      <c r="D19" s="33"/>
      <c r="E19" s="33"/>
      <c r="F19" s="41"/>
      <c r="G19" s="33"/>
      <c r="H19" s="7" t="str">
        <f>IF(OR(B19="",E19="",F19="",D19=""),"",ROUND(IF(E19="Aprovechamiento",F19*Parametros!$B$9,IF(E19="Asistencia",F19*Parametros!$B$10,0)),3))</f>
        <v/>
      </c>
    </row>
    <row r="20" spans="1:8" ht="24" customHeight="1" x14ac:dyDescent="0.25">
      <c r="A20" s="12">
        <v>15</v>
      </c>
      <c r="B20" s="59"/>
      <c r="C20" s="60"/>
      <c r="D20" s="33"/>
      <c r="E20" s="33"/>
      <c r="F20" s="41"/>
      <c r="G20" s="33"/>
      <c r="H20" s="7" t="str">
        <f>IF(OR(B20="",E20="",F20="",D20=""),"",ROUND(IF(E20="Aprovechamiento",F20*Parametros!$B$9,IF(E20="Asistencia",F20*Parametros!$B$10,0)),3))</f>
        <v/>
      </c>
    </row>
    <row r="21" spans="1:8" ht="24" customHeight="1" x14ac:dyDescent="0.25">
      <c r="A21" s="12">
        <v>16</v>
      </c>
      <c r="B21" s="59"/>
      <c r="C21" s="60"/>
      <c r="D21" s="33"/>
      <c r="E21" s="33"/>
      <c r="F21" s="41"/>
      <c r="G21" s="33"/>
      <c r="H21" s="7" t="str">
        <f>IF(OR(B21="",E21="",F21="",D21=""),"",ROUND(IF(E21="Aprovechamiento",F21*Parametros!$B$9,IF(E21="Asistencia",F21*Parametros!$B$10,0)),3))</f>
        <v/>
      </c>
    </row>
    <row r="22" spans="1:8" ht="24" customHeight="1" x14ac:dyDescent="0.25">
      <c r="A22" s="12">
        <v>17</v>
      </c>
      <c r="B22" s="59"/>
      <c r="C22" s="60"/>
      <c r="D22" s="33"/>
      <c r="E22" s="33"/>
      <c r="F22" s="41"/>
      <c r="G22" s="33"/>
      <c r="H22" s="7" t="str">
        <f>IF(OR(B22="",E22="",F22="",D22=""),"",ROUND(IF(E22="Aprovechamiento",F22*Parametros!$B$9,IF(E22="Asistencia",F22*Parametros!$B$10,0)),3))</f>
        <v/>
      </c>
    </row>
    <row r="23" spans="1:8" ht="24" customHeight="1" x14ac:dyDescent="0.25">
      <c r="A23" s="12">
        <v>18</v>
      </c>
      <c r="B23" s="59"/>
      <c r="C23" s="60"/>
      <c r="D23" s="33"/>
      <c r="E23" s="33"/>
      <c r="F23" s="41"/>
      <c r="G23" s="33"/>
      <c r="H23" s="7" t="str">
        <f>IF(OR(B23="",E23="",F23="",D23=""),"",ROUND(IF(E23="Aprovechamiento",F23*Parametros!$B$9,IF(E23="Asistencia",F23*Parametros!$B$10,0)),3))</f>
        <v/>
      </c>
    </row>
    <row r="24" spans="1:8" ht="24" customHeight="1" x14ac:dyDescent="0.25">
      <c r="A24" s="12">
        <v>19</v>
      </c>
      <c r="B24" s="59"/>
      <c r="C24" s="60"/>
      <c r="D24" s="33"/>
      <c r="E24" s="33"/>
      <c r="F24" s="41"/>
      <c r="G24" s="33"/>
      <c r="H24" s="7" t="str">
        <f>IF(OR(B24="",E24="",F24="",D24=""),"",ROUND(IF(E24="Aprovechamiento",F24*Parametros!$B$9,IF(E24="Asistencia",F24*Parametros!$B$10,0)),3))</f>
        <v/>
      </c>
    </row>
    <row r="25" spans="1:8" ht="24" customHeight="1" x14ac:dyDescent="0.25">
      <c r="A25" s="12">
        <v>20</v>
      </c>
      <c r="B25" s="59"/>
      <c r="C25" s="60"/>
      <c r="D25" s="33"/>
      <c r="E25" s="33"/>
      <c r="F25" s="41"/>
      <c r="G25" s="33"/>
      <c r="H25" s="7" t="str">
        <f>IF(OR(B25="",E25="",F25="",D25=""),"",ROUND(IF(E25="Aprovechamiento",F25*Parametros!$B$9,IF(E25="Asistencia",F25*Parametros!$B$10,0)),3))</f>
        <v/>
      </c>
    </row>
    <row r="26" spans="1:8" ht="24" customHeight="1" x14ac:dyDescent="0.25">
      <c r="A26" s="12">
        <v>21</v>
      </c>
      <c r="B26" s="59"/>
      <c r="C26" s="60"/>
      <c r="D26" s="33"/>
      <c r="E26" s="33"/>
      <c r="F26" s="41"/>
      <c r="G26" s="33"/>
      <c r="H26" s="7" t="str">
        <f>IF(OR(B26="",E26="",F26="",D26=""),"",ROUND(IF(E26="Aprovechamiento",F26*Parametros!$B$9,IF(E26="Asistencia",F26*Parametros!$B$10,0)),3))</f>
        <v/>
      </c>
    </row>
    <row r="27" spans="1:8" ht="24" customHeight="1" x14ac:dyDescent="0.25">
      <c r="A27" s="12">
        <v>22</v>
      </c>
      <c r="B27" s="59"/>
      <c r="C27" s="60"/>
      <c r="D27" s="33"/>
      <c r="E27" s="33"/>
      <c r="F27" s="41"/>
      <c r="G27" s="33"/>
      <c r="H27" s="7" t="str">
        <f>IF(OR(B27="",E27="",F27="",D27=""),"",ROUND(IF(E27="Aprovechamiento",F27*Parametros!$B$9,IF(E27="Asistencia",F27*Parametros!$B$10,0)),3))</f>
        <v/>
      </c>
    </row>
    <row r="28" spans="1:8" ht="24" customHeight="1" x14ac:dyDescent="0.25">
      <c r="A28" s="12">
        <v>23</v>
      </c>
      <c r="B28" s="59"/>
      <c r="C28" s="60"/>
      <c r="D28" s="33"/>
      <c r="E28" s="33"/>
      <c r="F28" s="41"/>
      <c r="G28" s="33"/>
      <c r="H28" s="7" t="str">
        <f>IF(OR(B28="",E28="",F28="",D28=""),"",ROUND(IF(E28="Aprovechamiento",F28*Parametros!$B$9,IF(E28="Asistencia",F28*Parametros!$B$10,0)),3))</f>
        <v/>
      </c>
    </row>
    <row r="29" spans="1:8" ht="24" customHeight="1" x14ac:dyDescent="0.25">
      <c r="A29" s="12">
        <v>24</v>
      </c>
      <c r="B29" s="59"/>
      <c r="C29" s="60"/>
      <c r="D29" s="33"/>
      <c r="E29" s="33"/>
      <c r="F29" s="41"/>
      <c r="G29" s="33"/>
      <c r="H29" s="7" t="str">
        <f>IF(OR(B29="",E29="",F29="",D29=""),"",ROUND(IF(E29="Aprovechamiento",F29*Parametros!$B$9,IF(E29="Asistencia",F29*Parametros!$B$10,0)),3))</f>
        <v/>
      </c>
    </row>
    <row r="30" spans="1:8" ht="24" customHeight="1" x14ac:dyDescent="0.25">
      <c r="A30" s="12">
        <v>25</v>
      </c>
      <c r="B30" s="59"/>
      <c r="C30" s="60"/>
      <c r="D30" s="33"/>
      <c r="E30" s="33"/>
      <c r="F30" s="41"/>
      <c r="G30" s="33"/>
      <c r="H30" s="7" t="str">
        <f>IF(OR(B30="",E30="",F30="",D30=""),"",ROUND(IF(E30="Aprovechamiento",F30*Parametros!$B$9,IF(E30="Asistencia",F30*Parametros!$B$10,0)),3))</f>
        <v/>
      </c>
    </row>
    <row r="31" spans="1:8" ht="24" customHeight="1" x14ac:dyDescent="0.25">
      <c r="A31" s="12">
        <v>26</v>
      </c>
      <c r="B31" s="59"/>
      <c r="C31" s="60"/>
      <c r="D31" s="33"/>
      <c r="E31" s="33"/>
      <c r="F31" s="41"/>
      <c r="G31" s="33"/>
      <c r="H31" s="7" t="str">
        <f>IF(OR(B31="",E31="",F31="",D31=""),"",ROUND(IF(E31="Aprovechamiento",F31*Parametros!$B$9,IF(E31="Asistencia",F31*Parametros!$B$10,0)),3))</f>
        <v/>
      </c>
    </row>
    <row r="32" spans="1:8" ht="24" customHeight="1" x14ac:dyDescent="0.25">
      <c r="A32" s="12">
        <v>27</v>
      </c>
      <c r="B32" s="59"/>
      <c r="C32" s="60"/>
      <c r="D32" s="33"/>
      <c r="E32" s="33"/>
      <c r="F32" s="41"/>
      <c r="G32" s="33"/>
      <c r="H32" s="7" t="str">
        <f>IF(OR(B32="",E32="",F32="",D32=""),"",ROUND(IF(E32="Aprovechamiento",F32*Parametros!$B$9,IF(E32="Asistencia",F32*Parametros!$B$10,0)),3))</f>
        <v/>
      </c>
    </row>
    <row r="33" spans="1:8" ht="24" customHeight="1" x14ac:dyDescent="0.25">
      <c r="A33" s="12">
        <v>28</v>
      </c>
      <c r="B33" s="59"/>
      <c r="C33" s="60"/>
      <c r="D33" s="33"/>
      <c r="E33" s="33"/>
      <c r="F33" s="41"/>
      <c r="G33" s="33"/>
      <c r="H33" s="7" t="str">
        <f>IF(OR(B33="",E33="",F33="",D33=""),"",ROUND(IF(E33="Aprovechamiento",F33*Parametros!$B$9,IF(E33="Asistencia",F33*Parametros!$B$10,0)),3))</f>
        <v/>
      </c>
    </row>
    <row r="34" spans="1:8" ht="24" customHeight="1" x14ac:dyDescent="0.25">
      <c r="A34" s="12">
        <v>29</v>
      </c>
      <c r="B34" s="59"/>
      <c r="C34" s="60"/>
      <c r="D34" s="33"/>
      <c r="E34" s="33"/>
      <c r="F34" s="41"/>
      <c r="G34" s="33"/>
      <c r="H34" s="7" t="str">
        <f>IF(OR(B34="",E34="",F34="",D34=""),"",ROUND(IF(E34="Aprovechamiento",F34*Parametros!$B$9,IF(E34="Asistencia",F34*Parametros!$B$10,0)),3))</f>
        <v/>
      </c>
    </row>
    <row r="35" spans="1:8" ht="24" customHeight="1" x14ac:dyDescent="0.25">
      <c r="A35" s="12">
        <v>30</v>
      </c>
      <c r="B35" s="59"/>
      <c r="C35" s="60"/>
      <c r="D35" s="33"/>
      <c r="E35" s="33"/>
      <c r="F35" s="41"/>
      <c r="G35" s="33"/>
      <c r="H35" s="7" t="str">
        <f>IF(OR(B35="",E35="",F35="",D35=""),"",ROUND(IF(E35="Aprovechamiento",F35*Parametros!$B$9,IF(E35="Asistencia",F35*Parametros!$B$10,0)),3))</f>
        <v/>
      </c>
    </row>
    <row r="36" spans="1:8" ht="24" customHeight="1" x14ac:dyDescent="0.25">
      <c r="A36" s="12">
        <v>31</v>
      </c>
      <c r="B36" s="59"/>
      <c r="C36" s="60"/>
      <c r="D36" s="33"/>
      <c r="E36" s="33"/>
      <c r="F36" s="41"/>
      <c r="G36" s="33"/>
      <c r="H36" s="7" t="str">
        <f>IF(OR(B36="",E36="",F36="",D36=""),"",ROUND(IF(E36="Aprovechamiento",F36*Parametros!$B$9,IF(E36="Asistencia",F36*Parametros!$B$10,0)),3))</f>
        <v/>
      </c>
    </row>
    <row r="37" spans="1:8" ht="24" customHeight="1" x14ac:dyDescent="0.25">
      <c r="A37" s="12">
        <v>32</v>
      </c>
      <c r="B37" s="59"/>
      <c r="C37" s="60"/>
      <c r="D37" s="33"/>
      <c r="E37" s="33"/>
      <c r="F37" s="41"/>
      <c r="G37" s="33"/>
      <c r="H37" s="7" t="str">
        <f>IF(OR(B37="",E37="",F37="",D37=""),"",ROUND(IF(E37="Aprovechamiento",F37*Parametros!$B$9,IF(E37="Asistencia",F37*Parametros!$B$10,0)),3))</f>
        <v/>
      </c>
    </row>
    <row r="38" spans="1:8" ht="24" customHeight="1" x14ac:dyDescent="0.25">
      <c r="A38" s="12">
        <v>33</v>
      </c>
      <c r="B38" s="59"/>
      <c r="C38" s="60"/>
      <c r="D38" s="33"/>
      <c r="E38" s="33"/>
      <c r="F38" s="41"/>
      <c r="G38" s="33"/>
      <c r="H38" s="7" t="str">
        <f>IF(OR(B38="",E38="",F38="",D38=""),"",ROUND(IF(E38="Aprovechamiento",F38*Parametros!$B$9,IF(E38="Asistencia",F38*Parametros!$B$10,0)),3))</f>
        <v/>
      </c>
    </row>
    <row r="39" spans="1:8" ht="24" customHeight="1" x14ac:dyDescent="0.25">
      <c r="A39" s="12">
        <v>34</v>
      </c>
      <c r="B39" s="59"/>
      <c r="C39" s="60"/>
      <c r="D39" s="33"/>
      <c r="E39" s="33"/>
      <c r="F39" s="41"/>
      <c r="G39" s="33"/>
      <c r="H39" s="7" t="str">
        <f>IF(OR(B39="",E39="",F39="",D39=""),"",ROUND(IF(E39="Aprovechamiento",F39*Parametros!$B$9,IF(E39="Asistencia",F39*Parametros!$B$10,0)),3))</f>
        <v/>
      </c>
    </row>
    <row r="40" spans="1:8" ht="24" customHeight="1" x14ac:dyDescent="0.25">
      <c r="A40" s="12">
        <v>35</v>
      </c>
      <c r="B40" s="59"/>
      <c r="C40" s="60"/>
      <c r="D40" s="33"/>
      <c r="E40" s="33"/>
      <c r="F40" s="41"/>
      <c r="G40" s="33"/>
      <c r="H40" s="7" t="str">
        <f>IF(OR(B40="",E40="",F40="",D40=""),"",ROUND(IF(E40="Aprovechamiento",F40*Parametros!$B$9,IF(E40="Asistencia",F40*Parametros!$B$10,0)),3))</f>
        <v/>
      </c>
    </row>
    <row r="41" spans="1:8" ht="24" customHeight="1" x14ac:dyDescent="0.25">
      <c r="A41" s="12">
        <v>36</v>
      </c>
      <c r="B41" s="59"/>
      <c r="C41" s="60"/>
      <c r="D41" s="33"/>
      <c r="E41" s="33"/>
      <c r="F41" s="41"/>
      <c r="G41" s="33"/>
      <c r="H41" s="7" t="str">
        <f>IF(OR(B41="",E41="",F41="",D41=""),"",ROUND(IF(E41="Aprovechamiento",F41*Parametros!$B$9,IF(E41="Asistencia",F41*Parametros!$B$10,0)),3))</f>
        <v/>
      </c>
    </row>
    <row r="42" spans="1:8" ht="24" customHeight="1" x14ac:dyDescent="0.25">
      <c r="A42" s="12">
        <v>37</v>
      </c>
      <c r="B42" s="59"/>
      <c r="C42" s="60"/>
      <c r="D42" s="33"/>
      <c r="E42" s="33"/>
      <c r="F42" s="41"/>
      <c r="G42" s="33"/>
      <c r="H42" s="7" t="str">
        <f>IF(OR(B42="",E42="",F42="",D42=""),"",ROUND(IF(E42="Aprovechamiento",F42*Parametros!$B$9,IF(E42="Asistencia",F42*Parametros!$B$10,0)),3))</f>
        <v/>
      </c>
    </row>
    <row r="43" spans="1:8" ht="24" customHeight="1" x14ac:dyDescent="0.25">
      <c r="A43" s="12">
        <v>38</v>
      </c>
      <c r="B43" s="59"/>
      <c r="C43" s="60"/>
      <c r="D43" s="33"/>
      <c r="E43" s="33"/>
      <c r="F43" s="41"/>
      <c r="G43" s="33"/>
      <c r="H43" s="7" t="str">
        <f>IF(OR(B43="",E43="",F43="",D43=""),"",ROUND(IF(E43="Aprovechamiento",F43*Parametros!$B$9,IF(E43="Asistencia",F43*Parametros!$B$10,0)),3))</f>
        <v/>
      </c>
    </row>
    <row r="44" spans="1:8" ht="24" customHeight="1" x14ac:dyDescent="0.25">
      <c r="A44" s="12">
        <v>39</v>
      </c>
      <c r="B44" s="59"/>
      <c r="C44" s="60"/>
      <c r="D44" s="33"/>
      <c r="E44" s="33"/>
      <c r="F44" s="41"/>
      <c r="G44" s="33"/>
      <c r="H44" s="7" t="str">
        <f>IF(OR(B44="",E44="",F44="",D44=""),"",ROUND(IF(E44="Aprovechamiento",F44*Parametros!$B$9,IF(E44="Asistencia",F44*Parametros!$B$10,0)),3))</f>
        <v/>
      </c>
    </row>
    <row r="45" spans="1:8" ht="24" customHeight="1" x14ac:dyDescent="0.25">
      <c r="A45" s="12">
        <v>40</v>
      </c>
      <c r="B45" s="59"/>
      <c r="C45" s="60"/>
      <c r="D45" s="33"/>
      <c r="E45" s="33"/>
      <c r="F45" s="41"/>
      <c r="G45" s="33"/>
      <c r="H45" s="7" t="str">
        <f>IF(OR(B45="",E45="",F45="",D45=""),"",ROUND(IF(E45="Aprovechamiento",F45*Parametros!$B$9,IF(E45="Asistencia",F45*Parametros!$B$10,0)),3))</f>
        <v/>
      </c>
    </row>
    <row r="46" spans="1:8" ht="18.95" customHeight="1" x14ac:dyDescent="0.25"/>
    <row r="47" spans="1:8" ht="18.95" customHeight="1" x14ac:dyDescent="0.25">
      <c r="A47" s="55" t="s">
        <v>28</v>
      </c>
      <c r="B47" s="55"/>
      <c r="C47" s="55"/>
      <c r="D47" s="55"/>
      <c r="E47" s="55"/>
      <c r="F47" s="55"/>
      <c r="G47" s="25"/>
      <c r="H47" s="7">
        <f>SUM(H6:H45)</f>
        <v>0</v>
      </c>
    </row>
    <row r="48" spans="1:8" ht="18.95" customHeight="1" x14ac:dyDescent="0.25">
      <c r="A48" s="55" t="s">
        <v>44</v>
      </c>
      <c r="B48" s="55"/>
      <c r="C48" s="55"/>
      <c r="D48" s="55"/>
      <c r="E48" s="55"/>
      <c r="F48" s="55"/>
      <c r="G48" s="25"/>
      <c r="H48" s="7">
        <f>MIN(H47,Parametros!$B$11)</f>
        <v>0</v>
      </c>
    </row>
  </sheetData>
  <sheetProtection algorithmName="SHA-512" hashValue="kcqZ1BOvW0GIQFadp1ax4XhYSsehngQd9aKP02Y9opD8Rve5ff2l+LdlaD3BZhGW5wSh6eZ7Qq0771qpC/xSBA==" saltValue="ygR0EhuarYl7qdBvBwsu6g==" spinCount="100000" sheet="1" objects="1" scenarios="1" selectLockedCells="1"/>
  <mergeCells count="45">
    <mergeCell ref="A1:H1"/>
    <mergeCell ref="A3:H3"/>
    <mergeCell ref="B5:C5"/>
    <mergeCell ref="A47:F47"/>
    <mergeCell ref="A48:F48"/>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42:C42"/>
    <mergeCell ref="B43:C43"/>
    <mergeCell ref="B44:C44"/>
    <mergeCell ref="B45:C45"/>
    <mergeCell ref="B37:C37"/>
    <mergeCell ref="B38:C38"/>
    <mergeCell ref="B39:C39"/>
    <mergeCell ref="B40:C40"/>
    <mergeCell ref="B41:C41"/>
  </mergeCells>
  <dataValidations count="3">
    <dataValidation type="list" allowBlank="1" errorTitle="Valor no válido" error="Seleccione un valor de la lista." sqref="E6:E45" xr:uid="{00000000-0002-0000-0300-000000000000}">
      <formula1>"Aprovechamiento,Asistencia"</formula1>
    </dataValidation>
    <dataValidation type="list" allowBlank="1" showErrorMessage="1" errorTitle="Seleccione una categoría" error="Elija una de las categorías del desplegable." sqref="D6:D45" xr:uid="{00000000-0002-0000-0300-000001000000}">
      <formula1>CategoriasFormacionRI</formula1>
    </dataValidation>
    <dataValidation type="custom" allowBlank="1" showErrorMessage="1" errorTitle="Horas de formación no válidas" error="Introduzca un número de horas mayor que cero y no superior a 700." sqref="F6:F45" xr:uid="{00000000-0002-0000-0300-000002000000}">
      <formula1>OR(F6="",AND(ISNUMBER(F6),F6&gt;0,F6&lt;=700))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DC3E6"/>
  </sheetPr>
  <dimension ref="A1:G199"/>
  <sheetViews>
    <sheetView showGridLines="0" workbookViewId="0">
      <selection activeCell="A15" sqref="A15:G15"/>
    </sheetView>
  </sheetViews>
  <sheetFormatPr baseColWidth="10" defaultColWidth="9.140625" defaultRowHeight="15" x14ac:dyDescent="0.25"/>
  <cols>
    <col min="1" max="1" width="6" style="17" customWidth="1"/>
    <col min="2" max="2" width="66" customWidth="1"/>
    <col min="3" max="3" width="32" style="17" customWidth="1"/>
    <col min="4" max="4" width="14" style="17" customWidth="1"/>
    <col min="5" max="5" width="26" style="17" customWidth="1"/>
    <col min="6" max="6" width="19.42578125" style="23" customWidth="1"/>
    <col min="7" max="7" width="12" style="17" customWidth="1"/>
    <col min="8" max="16384" width="9.140625" style="17"/>
  </cols>
  <sheetData>
    <row r="1" spans="1:7" ht="27.95" customHeight="1" x14ac:dyDescent="0.25">
      <c r="A1" s="63" t="s">
        <v>45</v>
      </c>
      <c r="B1" s="64"/>
      <c r="C1" s="64"/>
      <c r="D1" s="64"/>
      <c r="E1" s="64"/>
      <c r="F1" s="64"/>
      <c r="G1" s="65"/>
    </row>
    <row r="2" spans="1:7" ht="18.95" customHeight="1" x14ac:dyDescent="0.25">
      <c r="A2" s="18"/>
      <c r="B2" s="18"/>
      <c r="C2" s="18"/>
      <c r="D2" s="18"/>
      <c r="E2" s="18"/>
      <c r="G2" s="18"/>
    </row>
    <row r="3" spans="1:7" ht="58.5" customHeight="1" x14ac:dyDescent="0.25">
      <c r="A3" s="67" t="s">
        <v>118</v>
      </c>
      <c r="B3" s="68"/>
      <c r="C3" s="68"/>
      <c r="D3" s="68"/>
      <c r="E3" s="68"/>
      <c r="F3" s="68"/>
      <c r="G3" s="69"/>
    </row>
    <row r="4" spans="1:7" ht="18.95" customHeight="1" x14ac:dyDescent="0.25">
      <c r="A4" s="18"/>
      <c r="B4" s="18"/>
      <c r="C4" s="18"/>
      <c r="D4" s="18"/>
      <c r="E4" s="18"/>
      <c r="G4" s="18"/>
    </row>
    <row r="5" spans="1:7" ht="51" x14ac:dyDescent="0.25">
      <c r="A5" s="19" t="s">
        <v>16</v>
      </c>
      <c r="B5" s="66" t="s">
        <v>46</v>
      </c>
      <c r="C5" s="65"/>
      <c r="D5" s="19" t="s">
        <v>47</v>
      </c>
      <c r="E5" s="19" t="s">
        <v>48</v>
      </c>
      <c r="F5" s="24" t="s">
        <v>24</v>
      </c>
      <c r="G5" s="19" t="s">
        <v>49</v>
      </c>
    </row>
    <row r="6" spans="1:7" ht="18.95" customHeight="1" x14ac:dyDescent="0.25">
      <c r="A6" s="20">
        <v>1</v>
      </c>
      <c r="B6" s="61"/>
      <c r="C6" s="62"/>
      <c r="D6" s="31"/>
      <c r="E6" s="31"/>
      <c r="F6" s="30"/>
      <c r="G6" s="21">
        <f>0</f>
        <v>0</v>
      </c>
    </row>
    <row r="7" spans="1:7" ht="18.95" customHeight="1" x14ac:dyDescent="0.25">
      <c r="A7" s="20">
        <v>2</v>
      </c>
      <c r="B7" s="61"/>
      <c r="C7" s="62"/>
      <c r="D7" s="31"/>
      <c r="E7" s="31"/>
      <c r="F7" s="30"/>
      <c r="G7" s="21">
        <f>0</f>
        <v>0</v>
      </c>
    </row>
    <row r="8" spans="1:7" ht="18.95" customHeight="1" x14ac:dyDescent="0.25">
      <c r="A8" s="20">
        <v>3</v>
      </c>
      <c r="B8" s="61"/>
      <c r="C8" s="62"/>
      <c r="D8" s="31"/>
      <c r="E8" s="31"/>
      <c r="F8" s="30"/>
      <c r="G8" s="21">
        <f>0</f>
        <v>0</v>
      </c>
    </row>
    <row r="9" spans="1:7" ht="18.95" customHeight="1" x14ac:dyDescent="0.25">
      <c r="A9" s="20">
        <v>4</v>
      </c>
      <c r="B9" s="61"/>
      <c r="C9" s="62"/>
      <c r="D9" s="31"/>
      <c r="E9" s="31"/>
      <c r="F9" s="30"/>
      <c r="G9" s="21">
        <f>0</f>
        <v>0</v>
      </c>
    </row>
    <row r="10" spans="1:7" ht="18.95" customHeight="1" x14ac:dyDescent="0.25">
      <c r="A10" s="20">
        <v>5</v>
      </c>
      <c r="B10" s="61"/>
      <c r="C10" s="62"/>
      <c r="D10" s="31"/>
      <c r="E10" s="31"/>
      <c r="F10" s="30"/>
      <c r="G10" s="21">
        <f>0</f>
        <v>0</v>
      </c>
    </row>
    <row r="11" spans="1:7" ht="18.95" customHeight="1" x14ac:dyDescent="0.25">
      <c r="A11" s="18"/>
      <c r="B11" s="18"/>
      <c r="C11" s="18"/>
      <c r="D11" s="18"/>
      <c r="E11" s="18"/>
      <c r="F11" s="18"/>
      <c r="G11" s="26"/>
    </row>
    <row r="12" spans="1:7" ht="18.95" customHeight="1" x14ac:dyDescent="0.25">
      <c r="A12" s="70" t="s">
        <v>28</v>
      </c>
      <c r="B12" s="71"/>
      <c r="C12" s="71"/>
      <c r="D12" s="71"/>
      <c r="E12" s="71"/>
      <c r="F12" s="72"/>
      <c r="G12" s="21">
        <f>SUM(G6:G10)</f>
        <v>0</v>
      </c>
    </row>
    <row r="13" spans="1:7" ht="18.95" customHeight="1" x14ac:dyDescent="0.25">
      <c r="A13" s="70" t="s">
        <v>50</v>
      </c>
      <c r="B13" s="71"/>
      <c r="C13" s="71"/>
      <c r="D13" s="71"/>
      <c r="E13" s="71"/>
      <c r="F13" s="72"/>
      <c r="G13" s="21">
        <f>0</f>
        <v>0</v>
      </c>
    </row>
    <row r="14" spans="1:7" ht="18.95" customHeight="1" x14ac:dyDescent="0.25">
      <c r="A14" s="18"/>
      <c r="B14" s="18"/>
      <c r="C14" s="18"/>
      <c r="D14" s="18"/>
      <c r="E14" s="18"/>
      <c r="F14" s="18"/>
      <c r="G14" s="26"/>
    </row>
    <row r="15" spans="1:7" ht="30.75" customHeight="1" x14ac:dyDescent="0.25">
      <c r="A15" s="67" t="s">
        <v>51</v>
      </c>
      <c r="B15" s="68"/>
      <c r="C15" s="68"/>
      <c r="D15" s="68"/>
      <c r="E15" s="68"/>
      <c r="F15" s="68"/>
      <c r="G15" s="69"/>
    </row>
    <row r="16" spans="1:7" ht="18.95" customHeight="1" x14ac:dyDescent="0.25">
      <c r="A16" s="27"/>
      <c r="B16" s="27"/>
      <c r="C16" s="27"/>
      <c r="D16" s="27"/>
      <c r="E16" s="27"/>
      <c r="F16" s="27"/>
      <c r="G16" s="27"/>
    </row>
    <row r="17" spans="5:7" ht="18.95" customHeight="1" x14ac:dyDescent="0.25">
      <c r="E17"/>
      <c r="F17" s="18"/>
      <c r="G17" s="26"/>
    </row>
    <row r="18" spans="5:7" ht="18.95" customHeight="1" x14ac:dyDescent="0.25">
      <c r="E18"/>
      <c r="F18" s="18"/>
      <c r="G18" s="26"/>
    </row>
    <row r="19" spans="5:7" ht="18.95" customHeight="1" x14ac:dyDescent="0.25">
      <c r="E19"/>
      <c r="F19" s="18"/>
      <c r="G19" s="26"/>
    </row>
    <row r="20" spans="5:7" ht="18.95" customHeight="1" x14ac:dyDescent="0.25">
      <c r="E20"/>
      <c r="F20" s="18"/>
      <c r="G20" s="26"/>
    </row>
    <row r="21" spans="5:7" ht="18.95" customHeight="1" x14ac:dyDescent="0.25">
      <c r="E21"/>
      <c r="F21" s="18"/>
      <c r="G21" s="26"/>
    </row>
    <row r="22" spans="5:7" ht="18.95" customHeight="1" x14ac:dyDescent="0.25">
      <c r="E22"/>
      <c r="F22" s="18"/>
      <c r="G22" s="26"/>
    </row>
    <row r="23" spans="5:7" ht="18.95" customHeight="1" x14ac:dyDescent="0.25">
      <c r="E23"/>
      <c r="F23" s="18"/>
      <c r="G23" s="26"/>
    </row>
    <row r="24" spans="5:7" ht="18.95" customHeight="1" x14ac:dyDescent="0.25">
      <c r="E24"/>
      <c r="F24" s="18"/>
      <c r="G24" s="26"/>
    </row>
    <row r="25" spans="5:7" ht="18.95" customHeight="1" x14ac:dyDescent="0.25">
      <c r="E25"/>
      <c r="F25" s="18"/>
      <c r="G25" s="26"/>
    </row>
    <row r="26" spans="5:7" ht="18.95" customHeight="1" x14ac:dyDescent="0.25">
      <c r="E26"/>
      <c r="F26" s="18"/>
      <c r="G26" s="26"/>
    </row>
    <row r="27" spans="5:7" ht="18.95" customHeight="1" x14ac:dyDescent="0.25">
      <c r="E27"/>
      <c r="F27" s="18"/>
      <c r="G27" s="26"/>
    </row>
    <row r="28" spans="5:7" ht="18.95" customHeight="1" x14ac:dyDescent="0.25">
      <c r="E28"/>
      <c r="F28" s="18"/>
      <c r="G28" s="26"/>
    </row>
    <row r="29" spans="5:7" ht="18.95" customHeight="1" x14ac:dyDescent="0.25">
      <c r="F29" s="18"/>
    </row>
    <row r="30" spans="5:7" ht="18.95" customHeight="1" x14ac:dyDescent="0.25">
      <c r="F30" s="18"/>
    </row>
    <row r="31" spans="5:7" ht="18.95" customHeight="1" x14ac:dyDescent="0.25">
      <c r="F31" s="18"/>
    </row>
    <row r="32" spans="5:7" ht="18.95" customHeight="1" x14ac:dyDescent="0.25">
      <c r="F32" s="18"/>
    </row>
    <row r="33" spans="6:6" ht="18.95" customHeight="1" x14ac:dyDescent="0.25">
      <c r="F33" s="18"/>
    </row>
    <row r="34" spans="6:6" ht="18.95" customHeight="1" x14ac:dyDescent="0.25">
      <c r="F34" s="18"/>
    </row>
    <row r="35" spans="6:6" ht="18.95" customHeight="1" x14ac:dyDescent="0.25">
      <c r="F35" s="18"/>
    </row>
    <row r="36" spans="6:6" ht="18.95" customHeight="1" x14ac:dyDescent="0.25">
      <c r="F36" s="18"/>
    </row>
    <row r="37" spans="6:6" ht="18.95" customHeight="1" x14ac:dyDescent="0.25">
      <c r="F37" s="18"/>
    </row>
    <row r="38" spans="6:6" ht="18.95" customHeight="1" x14ac:dyDescent="0.25">
      <c r="F38" s="18"/>
    </row>
    <row r="39" spans="6:6" ht="18.95" customHeight="1" x14ac:dyDescent="0.25">
      <c r="F39" s="18"/>
    </row>
    <row r="40" spans="6:6" ht="18.95" customHeight="1" x14ac:dyDescent="0.25">
      <c r="F40" s="18"/>
    </row>
    <row r="41" spans="6:6" ht="18.95" customHeight="1" x14ac:dyDescent="0.25">
      <c r="F41" s="18"/>
    </row>
    <row r="42" spans="6:6" ht="18.95" customHeight="1" x14ac:dyDescent="0.25">
      <c r="F42" s="18"/>
    </row>
    <row r="43" spans="6:6" ht="18.95" customHeight="1" x14ac:dyDescent="0.25">
      <c r="F43" s="18"/>
    </row>
    <row r="44" spans="6:6" ht="18.95" customHeight="1" x14ac:dyDescent="0.25">
      <c r="F44" s="18"/>
    </row>
    <row r="45" spans="6:6" ht="18.95" customHeight="1" x14ac:dyDescent="0.25">
      <c r="F45" s="18"/>
    </row>
    <row r="46" spans="6:6" ht="18.95" customHeight="1" x14ac:dyDescent="0.25">
      <c r="F46" s="18"/>
    </row>
    <row r="47" spans="6:6" ht="18.95" customHeight="1" x14ac:dyDescent="0.25">
      <c r="F47" s="18"/>
    </row>
    <row r="48" spans="6:6" ht="18.95" customHeight="1" x14ac:dyDescent="0.25">
      <c r="F48" s="18"/>
    </row>
    <row r="49" spans="6:6" ht="18.95" customHeight="1" x14ac:dyDescent="0.25">
      <c r="F49" s="18"/>
    </row>
    <row r="50" spans="6:6" ht="18.95" customHeight="1" x14ac:dyDescent="0.25">
      <c r="F50" s="18"/>
    </row>
    <row r="51" spans="6:6" ht="18.95" customHeight="1" x14ac:dyDescent="0.25"/>
    <row r="52" spans="6:6" ht="18.95" customHeight="1" x14ac:dyDescent="0.25"/>
    <row r="53" spans="6:6" ht="18.95" customHeight="1" x14ac:dyDescent="0.25"/>
    <row r="54" spans="6:6" ht="18.95" customHeight="1" x14ac:dyDescent="0.25"/>
    <row r="55" spans="6:6" ht="18.95" customHeight="1" x14ac:dyDescent="0.25"/>
    <row r="56" spans="6:6" ht="18.95" customHeight="1" x14ac:dyDescent="0.25"/>
    <row r="57" spans="6:6" ht="18.95" customHeight="1" x14ac:dyDescent="0.25"/>
    <row r="58" spans="6:6" ht="18.95" customHeight="1" x14ac:dyDescent="0.25"/>
    <row r="59" spans="6:6" ht="18.95" customHeight="1" x14ac:dyDescent="0.25"/>
    <row r="60" spans="6:6" ht="18.95" customHeight="1" x14ac:dyDescent="0.25"/>
    <row r="61" spans="6:6" ht="18.95" customHeight="1" x14ac:dyDescent="0.25"/>
    <row r="62" spans="6:6" ht="18.95" customHeight="1" x14ac:dyDescent="0.25"/>
    <row r="63" spans="6:6" ht="18.95" customHeight="1" x14ac:dyDescent="0.25"/>
    <row r="64" spans="6:6" ht="18.95" customHeight="1" x14ac:dyDescent="0.25"/>
    <row r="65" ht="18.95" customHeight="1" x14ac:dyDescent="0.25"/>
    <row r="66" ht="18.95" customHeight="1" x14ac:dyDescent="0.25"/>
    <row r="67" ht="18.95" customHeight="1" x14ac:dyDescent="0.25"/>
    <row r="68" ht="18.95" customHeight="1" x14ac:dyDescent="0.25"/>
    <row r="69" ht="18.95" customHeight="1" x14ac:dyDescent="0.25"/>
    <row r="70" ht="18.95" customHeight="1" x14ac:dyDescent="0.25"/>
    <row r="71" ht="18.95" customHeight="1" x14ac:dyDescent="0.25"/>
    <row r="72" ht="18.95" customHeight="1" x14ac:dyDescent="0.25"/>
    <row r="73" ht="18.95" customHeight="1" x14ac:dyDescent="0.25"/>
    <row r="74" ht="18.95" customHeight="1" x14ac:dyDescent="0.25"/>
    <row r="75" ht="18.95" customHeight="1" x14ac:dyDescent="0.25"/>
    <row r="76" ht="18.95" customHeight="1" x14ac:dyDescent="0.25"/>
    <row r="77" ht="18.95" customHeight="1" x14ac:dyDescent="0.25"/>
    <row r="78" ht="18.95" customHeight="1" x14ac:dyDescent="0.25"/>
    <row r="79" ht="18.95" customHeight="1" x14ac:dyDescent="0.25"/>
    <row r="80" ht="18.95" customHeight="1" x14ac:dyDescent="0.25"/>
    <row r="81" ht="18.95" customHeight="1" x14ac:dyDescent="0.25"/>
    <row r="82" ht="18.95" customHeight="1" x14ac:dyDescent="0.25"/>
    <row r="83" ht="18.95" customHeight="1" x14ac:dyDescent="0.25"/>
    <row r="84" ht="18.95" customHeight="1" x14ac:dyDescent="0.25"/>
    <row r="85" ht="18.95" customHeight="1" x14ac:dyDescent="0.25"/>
    <row r="86" ht="18.95" customHeight="1" x14ac:dyDescent="0.25"/>
    <row r="87" ht="18.95" customHeight="1" x14ac:dyDescent="0.25"/>
    <row r="88" ht="18.95" customHeight="1" x14ac:dyDescent="0.25"/>
    <row r="89" ht="18.95" customHeight="1" x14ac:dyDescent="0.25"/>
    <row r="90" ht="18.95" customHeight="1" x14ac:dyDescent="0.25"/>
    <row r="91" ht="18.95" customHeight="1" x14ac:dyDescent="0.25"/>
    <row r="92" ht="18.95" customHeight="1" x14ac:dyDescent="0.25"/>
    <row r="93" ht="18.95" customHeight="1" x14ac:dyDescent="0.25"/>
    <row r="94" ht="18.95" customHeight="1" x14ac:dyDescent="0.25"/>
    <row r="95" ht="18.95" customHeight="1" x14ac:dyDescent="0.25"/>
    <row r="96" ht="18.95" customHeight="1" x14ac:dyDescent="0.25"/>
    <row r="97" ht="18.95" customHeight="1" x14ac:dyDescent="0.25"/>
    <row r="98" ht="18.95" customHeight="1" x14ac:dyDescent="0.25"/>
    <row r="99" ht="18.95" customHeight="1" x14ac:dyDescent="0.25"/>
    <row r="100" ht="18.95" customHeight="1" x14ac:dyDescent="0.25"/>
    <row r="101" ht="18.95" customHeight="1" x14ac:dyDescent="0.25"/>
    <row r="102" ht="18.95" customHeight="1" x14ac:dyDescent="0.25"/>
    <row r="103" ht="18.95" customHeight="1" x14ac:dyDescent="0.25"/>
    <row r="104" ht="18.95" customHeight="1" x14ac:dyDescent="0.25"/>
    <row r="105" ht="18.95" customHeight="1" x14ac:dyDescent="0.25"/>
    <row r="106" ht="18.95" customHeight="1" x14ac:dyDescent="0.25"/>
    <row r="107" ht="18.95" customHeight="1" x14ac:dyDescent="0.25"/>
    <row r="108" ht="18.95" customHeight="1" x14ac:dyDescent="0.25"/>
    <row r="109" ht="18.95" customHeight="1" x14ac:dyDescent="0.25"/>
    <row r="110" ht="18.95" customHeight="1" x14ac:dyDescent="0.25"/>
    <row r="111" ht="18.95" customHeight="1" x14ac:dyDescent="0.25"/>
    <row r="112" ht="18.95" customHeight="1" x14ac:dyDescent="0.25"/>
    <row r="113" ht="18.95" customHeight="1" x14ac:dyDescent="0.25"/>
    <row r="114" ht="18.95" customHeight="1" x14ac:dyDescent="0.25"/>
    <row r="115" ht="18.95" customHeight="1" x14ac:dyDescent="0.25"/>
    <row r="116" ht="18.95" customHeight="1" x14ac:dyDescent="0.25"/>
    <row r="117" ht="18.95" customHeight="1" x14ac:dyDescent="0.25"/>
    <row r="118" ht="18.95" customHeight="1" x14ac:dyDescent="0.25"/>
    <row r="119" ht="18.95" customHeight="1" x14ac:dyDescent="0.25"/>
    <row r="120" ht="18.95" customHeight="1" x14ac:dyDescent="0.25"/>
    <row r="121" ht="18.95" customHeight="1" x14ac:dyDescent="0.25"/>
    <row r="122" ht="18.95" customHeight="1" x14ac:dyDescent="0.25"/>
    <row r="123" ht="18.95" customHeight="1" x14ac:dyDescent="0.25"/>
    <row r="124" ht="18.95" customHeight="1" x14ac:dyDescent="0.25"/>
    <row r="125" ht="18.95" customHeight="1" x14ac:dyDescent="0.25"/>
    <row r="126" ht="18.95" customHeight="1" x14ac:dyDescent="0.25"/>
    <row r="127" ht="18.95" customHeight="1" x14ac:dyDescent="0.25"/>
    <row r="128" ht="18.95" customHeight="1" x14ac:dyDescent="0.25"/>
    <row r="129" ht="18.95" customHeight="1" x14ac:dyDescent="0.25"/>
    <row r="130" ht="18.95" customHeight="1" x14ac:dyDescent="0.25"/>
    <row r="131" ht="18.95" customHeight="1" x14ac:dyDescent="0.25"/>
    <row r="132" ht="18.95" customHeight="1" x14ac:dyDescent="0.25"/>
    <row r="133" ht="18.95" customHeight="1" x14ac:dyDescent="0.25"/>
    <row r="134" ht="18.95" customHeight="1" x14ac:dyDescent="0.25"/>
    <row r="135" ht="18.95" customHeight="1" x14ac:dyDescent="0.25"/>
    <row r="136" ht="18.95" customHeight="1" x14ac:dyDescent="0.25"/>
    <row r="137" ht="18.95" customHeight="1" x14ac:dyDescent="0.25"/>
    <row r="138" ht="18.95" customHeight="1" x14ac:dyDescent="0.25"/>
    <row r="139" ht="18.95" customHeight="1" x14ac:dyDescent="0.25"/>
    <row r="140" ht="18.95" customHeight="1" x14ac:dyDescent="0.25"/>
    <row r="141" ht="18.95" customHeight="1" x14ac:dyDescent="0.25"/>
    <row r="142" ht="18.95" customHeight="1" x14ac:dyDescent="0.25"/>
    <row r="143" ht="18.95" customHeight="1" x14ac:dyDescent="0.25"/>
    <row r="144" ht="18.95" customHeight="1" x14ac:dyDescent="0.25"/>
    <row r="145" ht="18.95" customHeight="1" x14ac:dyDescent="0.25"/>
    <row r="146" ht="18.95" customHeight="1" x14ac:dyDescent="0.25"/>
    <row r="147" ht="18.95" customHeight="1" x14ac:dyDescent="0.25"/>
    <row r="148" ht="18.95" customHeight="1" x14ac:dyDescent="0.25"/>
    <row r="149" ht="18.95" customHeight="1" x14ac:dyDescent="0.25"/>
    <row r="150" ht="18.95" customHeight="1" x14ac:dyDescent="0.25"/>
    <row r="151" ht="18.95" customHeight="1" x14ac:dyDescent="0.25"/>
    <row r="152" ht="18.95" customHeight="1" x14ac:dyDescent="0.25"/>
    <row r="153" ht="18.95" customHeight="1" x14ac:dyDescent="0.25"/>
    <row r="154" ht="18.95" customHeight="1" x14ac:dyDescent="0.25"/>
    <row r="155" ht="18.95" customHeight="1" x14ac:dyDescent="0.25"/>
    <row r="156" ht="18.95" customHeight="1" x14ac:dyDescent="0.25"/>
    <row r="157" ht="18.95" customHeight="1" x14ac:dyDescent="0.25"/>
    <row r="158" ht="18.95" customHeight="1" x14ac:dyDescent="0.25"/>
    <row r="159" ht="18.95" customHeight="1" x14ac:dyDescent="0.25"/>
    <row r="160" ht="18.95" customHeight="1" x14ac:dyDescent="0.25"/>
    <row r="161" ht="18.95" customHeight="1" x14ac:dyDescent="0.25"/>
    <row r="162" ht="18.95" customHeight="1" x14ac:dyDescent="0.25"/>
    <row r="163" ht="18.95" customHeight="1" x14ac:dyDescent="0.25"/>
    <row r="164" ht="18.95" customHeight="1" x14ac:dyDescent="0.25"/>
    <row r="165" ht="18.95" customHeight="1" x14ac:dyDescent="0.25"/>
    <row r="166" ht="18.95" customHeight="1" x14ac:dyDescent="0.25"/>
    <row r="167" ht="18.95" customHeight="1" x14ac:dyDescent="0.25"/>
    <row r="168" ht="18.95" customHeight="1" x14ac:dyDescent="0.25"/>
    <row r="169" ht="18.95" customHeight="1" x14ac:dyDescent="0.25"/>
    <row r="170" ht="18.95" customHeight="1" x14ac:dyDescent="0.25"/>
    <row r="171" ht="18.95" customHeight="1" x14ac:dyDescent="0.25"/>
    <row r="172" ht="18.95" customHeight="1" x14ac:dyDescent="0.25"/>
    <row r="173" ht="18.95" customHeight="1" x14ac:dyDescent="0.25"/>
    <row r="174" ht="18.95" customHeight="1" x14ac:dyDescent="0.25"/>
    <row r="175" ht="18.95" customHeight="1" x14ac:dyDescent="0.25"/>
    <row r="176" ht="18.95" customHeight="1" x14ac:dyDescent="0.25"/>
    <row r="177" ht="18.95" customHeight="1" x14ac:dyDescent="0.25"/>
    <row r="178" ht="18.95" customHeight="1" x14ac:dyDescent="0.25"/>
    <row r="179" ht="18.95" customHeight="1" x14ac:dyDescent="0.25"/>
    <row r="180" ht="18.95" customHeight="1" x14ac:dyDescent="0.25"/>
    <row r="181" ht="18.95" customHeight="1" x14ac:dyDescent="0.25"/>
    <row r="182" ht="18.95" customHeight="1" x14ac:dyDescent="0.25"/>
    <row r="183" ht="18.95" customHeight="1" x14ac:dyDescent="0.25"/>
    <row r="184" ht="18.95" customHeight="1" x14ac:dyDescent="0.25"/>
    <row r="185" ht="18.95" customHeight="1" x14ac:dyDescent="0.25"/>
    <row r="186" ht="18.95" customHeight="1" x14ac:dyDescent="0.25"/>
    <row r="187" ht="18.95" customHeight="1" x14ac:dyDescent="0.25"/>
    <row r="188" ht="18.95" customHeight="1" x14ac:dyDescent="0.25"/>
    <row r="189" ht="18.95" customHeight="1" x14ac:dyDescent="0.25"/>
    <row r="190" ht="18.95" customHeight="1" x14ac:dyDescent="0.25"/>
    <row r="191" ht="18.95" customHeight="1" x14ac:dyDescent="0.25"/>
    <row r="192" ht="18.95" customHeight="1" x14ac:dyDescent="0.25"/>
    <row r="193" ht="18.95" customHeight="1" x14ac:dyDescent="0.25"/>
    <row r="194" ht="18.95" customHeight="1" x14ac:dyDescent="0.25"/>
    <row r="195" ht="18.95" customHeight="1" x14ac:dyDescent="0.25"/>
    <row r="196" ht="18.95" customHeight="1" x14ac:dyDescent="0.25"/>
    <row r="197" ht="18.95" customHeight="1" x14ac:dyDescent="0.25"/>
    <row r="198" ht="18.95" customHeight="1" x14ac:dyDescent="0.25"/>
    <row r="199" ht="18.95" customHeight="1" x14ac:dyDescent="0.25"/>
  </sheetData>
  <sheetProtection algorithmName="SHA-512" hashValue="uDJuMu1aZ4n16EZtyyC/WmqYPStMXSSP08wvAZHho/9tooa3TYrQ+MgDwNhM/QDPjKWcZBfIpwYOBfb47xRD3A==" saltValue="04eGX2NmZTKqYqYSc25JiA==" spinCount="100000" sheet="1" objects="1" scenarios="1" selectLockedCells="1"/>
  <mergeCells count="11">
    <mergeCell ref="B9:C9"/>
    <mergeCell ref="B10:C10"/>
    <mergeCell ref="A12:F12"/>
    <mergeCell ref="A13:F13"/>
    <mergeCell ref="A15:G15"/>
    <mergeCell ref="B8:C8"/>
    <mergeCell ref="A1:G1"/>
    <mergeCell ref="B5:C5"/>
    <mergeCell ref="B6:C6"/>
    <mergeCell ref="B7:C7"/>
    <mergeCell ref="A3:G3"/>
  </mergeCells>
  <dataValidations count="3">
    <dataValidation type="list" allowBlank="1" errorTitle="Valor no válido" error="Seleccione un valor de la lista." sqref="E6:E10" xr:uid="{00000000-0002-0000-0400-000000000000}">
      <formula1>"Igual nivel MECES exigido,Nivel MECES superior,Sin nivel MECES / no computable"</formula1>
    </dataValidation>
    <dataValidation type="list" allowBlank="1" errorTitle="Valor no válido" error="Seleccione un valor de la lista." sqref="D6:D10" xr:uid="{00000000-0002-0000-0400-000001000000}">
      <formula1>"Sí,No"</formula1>
    </dataValidation>
    <dataValidation type="custom" allowBlank="1" showErrorMessage="1" errorTitle="Titulación duplicada" error="Este máster ya figura en otra fila. Cada título concreto solo puede declararse una vez." sqref="B6:B10" xr:uid="{00000000-0002-0000-0400-000002000000}">
      <formula1>OR(B6="",B6="Otra titulación con contenido similar a las anteriores (acreditar)",COUNTIF($B$6:$B$10,B6)&lt;=1)</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AD47"/>
  </sheetPr>
  <dimension ref="A1:D199"/>
  <sheetViews>
    <sheetView showGridLines="0" workbookViewId="0">
      <selection sqref="A1:D1"/>
    </sheetView>
  </sheetViews>
  <sheetFormatPr baseColWidth="10" defaultColWidth="9.140625" defaultRowHeight="15" x14ac:dyDescent="0.25"/>
  <cols>
    <col min="1" max="1" width="34" customWidth="1"/>
    <col min="2" max="2" width="22" customWidth="1"/>
    <col min="3" max="4" width="16" customWidth="1"/>
  </cols>
  <sheetData>
    <row r="1" spans="1:4" ht="27.95" customHeight="1" x14ac:dyDescent="0.25">
      <c r="A1" s="48" t="s">
        <v>52</v>
      </c>
      <c r="B1" s="73"/>
      <c r="C1" s="73"/>
      <c r="D1" s="74"/>
    </row>
    <row r="2" spans="1:4" ht="18.95" customHeight="1" x14ac:dyDescent="0.25">
      <c r="A2" s="1"/>
      <c r="B2" s="1"/>
      <c r="C2" s="1"/>
      <c r="D2" s="1"/>
    </row>
    <row r="3" spans="1:4" ht="33.950000000000003" customHeight="1" x14ac:dyDescent="0.25">
      <c r="A3" s="4" t="s">
        <v>53</v>
      </c>
      <c r="B3" s="82" t="str">
        <f>IF(Datos_generales!$B$3="","",Datos_generales!$B$3)</f>
        <v/>
      </c>
      <c r="C3" s="73"/>
      <c r="D3" s="74"/>
    </row>
    <row r="4" spans="1:4" ht="18.95" hidden="1" customHeight="1" x14ac:dyDescent="0.25">
      <c r="A4" s="4"/>
      <c r="B4" s="82"/>
      <c r="C4" s="73"/>
      <c r="D4" s="74"/>
    </row>
    <row r="5" spans="1:4" ht="18.95" customHeight="1" x14ac:dyDescent="0.25">
      <c r="A5" s="4" t="s">
        <v>3</v>
      </c>
      <c r="B5" s="82" t="s">
        <v>87</v>
      </c>
      <c r="C5" s="73"/>
      <c r="D5" s="74"/>
    </row>
    <row r="6" spans="1:4" ht="18.95" customHeight="1" x14ac:dyDescent="0.25">
      <c r="A6" s="4" t="s">
        <v>6</v>
      </c>
      <c r="B6" s="82" t="str">
        <f>Datos_generales!$B$6</f>
        <v>León</v>
      </c>
      <c r="C6" s="73"/>
      <c r="D6" s="74"/>
    </row>
    <row r="7" spans="1:4" ht="18.95" customHeight="1" x14ac:dyDescent="0.25">
      <c r="A7" s="4" t="s">
        <v>5</v>
      </c>
      <c r="B7" s="83" t="str">
        <f>IF(Datos_generales!$E$5="","",IF(ISNUMBER(Datos_generales!$E$5),IF(Datos_generales!$E$5&gt;1000000,DATE(VALUE(RIGHT(TEXT(Datos_generales!$E$5,"00000000"),4)),VALUE(MID(TEXT(Datos_generales!$E$5,"00000000"),3,2)),VALUE(LEFT(TEXT(Datos_generales!$E$5,"00000000"),2))),Datos_generales!$E$5),IF(LEN(SUBSTITUTE(SUBSTITUTE(Datos_generales!$E$5,"/",""),"-",""))=8,DATE(VALUE(RIGHT(SUBSTITUTE(SUBSTITUTE(Datos_generales!$E$5,"/",""),"-",""),4)),VALUE(MID(SUBSTITUTE(SUBSTITUTE(Datos_generales!$E$5,"/",""),"-",""),3,2)),VALUE(LEFT(SUBSTITUTE(SUBSTITUTE(Datos_generales!$E$5,"/",""),"-",""),2))),Datos_generales!$E$5)))</f>
        <v/>
      </c>
      <c r="C7" s="73"/>
      <c r="D7" s="74"/>
    </row>
    <row r="8" spans="1:4" ht="18.95" hidden="1" customHeight="1" x14ac:dyDescent="0.25">
      <c r="A8" s="3"/>
      <c r="B8" s="83"/>
      <c r="C8" s="73"/>
      <c r="D8" s="74"/>
    </row>
    <row r="9" spans="1:4" ht="18.95" customHeight="1" x14ac:dyDescent="0.25">
      <c r="A9" s="1"/>
      <c r="B9" s="1"/>
      <c r="C9" s="1"/>
      <c r="D9" s="1"/>
    </row>
    <row r="10" spans="1:4" ht="18.95" customHeight="1" x14ac:dyDescent="0.25">
      <c r="A10" s="47" t="s">
        <v>54</v>
      </c>
      <c r="B10" s="73"/>
      <c r="C10" s="73"/>
      <c r="D10" s="74"/>
    </row>
    <row r="11" spans="1:4" ht="18.95" customHeight="1" x14ac:dyDescent="0.25">
      <c r="A11" s="84" t="s">
        <v>55</v>
      </c>
      <c r="B11" s="74"/>
      <c r="C11" s="7">
        <f>A_Ejercicios!$L$28</f>
        <v>0</v>
      </c>
      <c r="D11" s="8">
        <v>30</v>
      </c>
    </row>
    <row r="12" spans="1:4" ht="18.95" customHeight="1" x14ac:dyDescent="0.25">
      <c r="A12" s="84" t="s">
        <v>56</v>
      </c>
      <c r="B12" s="74"/>
      <c r="C12" s="7">
        <f>B_Experiencia!$L$48</f>
        <v>0</v>
      </c>
      <c r="D12" s="8">
        <v>50</v>
      </c>
    </row>
    <row r="13" spans="1:4" ht="18.95" customHeight="1" x14ac:dyDescent="0.25">
      <c r="A13" s="84" t="s">
        <v>57</v>
      </c>
      <c r="B13" s="74"/>
      <c r="C13" s="7">
        <f>C_Formacion!$H$48</f>
        <v>0</v>
      </c>
      <c r="D13" s="8">
        <v>10</v>
      </c>
    </row>
    <row r="14" spans="1:4" ht="18.95" customHeight="1" x14ac:dyDescent="0.25">
      <c r="A14" s="84" t="s">
        <v>89</v>
      </c>
      <c r="B14" s="74"/>
      <c r="C14" s="7">
        <f>0</f>
        <v>0</v>
      </c>
      <c r="D14" s="8">
        <v>0</v>
      </c>
    </row>
    <row r="15" spans="1:4" ht="18.95" customHeight="1" x14ac:dyDescent="0.25">
      <c r="A15" s="1"/>
      <c r="B15" s="1"/>
      <c r="C15" s="1"/>
      <c r="D15" s="1"/>
    </row>
    <row r="16" spans="1:4" ht="18.95" customHeight="1" x14ac:dyDescent="0.25">
      <c r="A16" s="47" t="s">
        <v>58</v>
      </c>
      <c r="B16" s="74"/>
      <c r="C16" s="7">
        <f>SUM(C11:C14)</f>
        <v>0</v>
      </c>
      <c r="D16" s="9">
        <v>90</v>
      </c>
    </row>
    <row r="17" spans="1:4" ht="18.95" customHeight="1" x14ac:dyDescent="0.25">
      <c r="A17" s="1"/>
      <c r="B17" s="1"/>
      <c r="C17" s="1"/>
      <c r="D17" s="1"/>
    </row>
    <row r="18" spans="1:4" ht="48" customHeight="1" x14ac:dyDescent="0.25">
      <c r="A18" s="44" t="s">
        <v>90</v>
      </c>
      <c r="B18" s="75"/>
      <c r="C18" s="75"/>
      <c r="D18" s="76"/>
    </row>
    <row r="19" spans="1:4" ht="48" customHeight="1" x14ac:dyDescent="0.25">
      <c r="A19" s="77"/>
      <c r="B19" s="57"/>
      <c r="C19" s="57"/>
      <c r="D19" s="78"/>
    </row>
    <row r="20" spans="1:4" ht="48" customHeight="1" x14ac:dyDescent="0.25">
      <c r="A20" s="79"/>
      <c r="B20" s="80"/>
      <c r="C20" s="80"/>
      <c r="D20" s="81"/>
    </row>
    <row r="21" spans="1:4" ht="18.95" customHeight="1" x14ac:dyDescent="0.25"/>
    <row r="22" spans="1:4" ht="18.95" customHeight="1" x14ac:dyDescent="0.25"/>
    <row r="23" spans="1:4" ht="18.95" customHeight="1" x14ac:dyDescent="0.25"/>
    <row r="24" spans="1:4" ht="18.95" customHeight="1" x14ac:dyDescent="0.25"/>
    <row r="25" spans="1:4" ht="18.95" customHeight="1" x14ac:dyDescent="0.25"/>
    <row r="26" spans="1:4" ht="18.95" customHeight="1" x14ac:dyDescent="0.25"/>
    <row r="27" spans="1:4" ht="18.95" customHeight="1" x14ac:dyDescent="0.25"/>
    <row r="28" spans="1:4" ht="18.95" customHeight="1" x14ac:dyDescent="0.25"/>
    <row r="29" spans="1:4" ht="18.95" customHeight="1" x14ac:dyDescent="0.25"/>
    <row r="30" spans="1:4" ht="18.95" customHeight="1" x14ac:dyDescent="0.25"/>
    <row r="31" spans="1:4" ht="18.95" customHeight="1" x14ac:dyDescent="0.25"/>
    <row r="32" spans="1:4" ht="18.95" customHeight="1" x14ac:dyDescent="0.25"/>
    <row r="33" ht="18.95" customHeight="1" x14ac:dyDescent="0.25"/>
    <row r="34" ht="18.95" customHeight="1" x14ac:dyDescent="0.25"/>
    <row r="35" ht="18.95" customHeight="1" x14ac:dyDescent="0.25"/>
    <row r="36" ht="18.95" customHeight="1" x14ac:dyDescent="0.25"/>
    <row r="37" ht="18.95" customHeight="1" x14ac:dyDescent="0.25"/>
    <row r="38" ht="18.95" customHeight="1" x14ac:dyDescent="0.25"/>
    <row r="39" ht="18.95" customHeight="1" x14ac:dyDescent="0.25"/>
    <row r="40" ht="18.95" customHeight="1" x14ac:dyDescent="0.25"/>
    <row r="41" ht="18.95" customHeight="1" x14ac:dyDescent="0.25"/>
    <row r="42" ht="18.95" customHeight="1" x14ac:dyDescent="0.25"/>
    <row r="43" ht="18.95" customHeight="1" x14ac:dyDescent="0.25"/>
    <row r="44" ht="18.95" customHeight="1" x14ac:dyDescent="0.25"/>
    <row r="45" ht="18.95" customHeight="1" x14ac:dyDescent="0.25"/>
    <row r="46" ht="18.95" customHeight="1" x14ac:dyDescent="0.25"/>
    <row r="47" ht="18.95" customHeight="1" x14ac:dyDescent="0.25"/>
    <row r="48" ht="18.95" customHeight="1" x14ac:dyDescent="0.25"/>
    <row r="49" ht="18.95" customHeight="1" x14ac:dyDescent="0.25"/>
    <row r="50" ht="18.95" customHeight="1" x14ac:dyDescent="0.25"/>
    <row r="51" ht="18.95" customHeight="1" x14ac:dyDescent="0.25"/>
    <row r="52" ht="18.95" customHeight="1" x14ac:dyDescent="0.25"/>
    <row r="53" ht="18.95" customHeight="1" x14ac:dyDescent="0.25"/>
    <row r="54" ht="18.95" customHeight="1" x14ac:dyDescent="0.25"/>
    <row r="55" ht="18.95" customHeight="1" x14ac:dyDescent="0.25"/>
    <row r="56" ht="18.95" customHeight="1" x14ac:dyDescent="0.25"/>
    <row r="57" ht="18.95" customHeight="1" x14ac:dyDescent="0.25"/>
    <row r="58" ht="18.95" customHeight="1" x14ac:dyDescent="0.25"/>
    <row r="59" ht="18.95" customHeight="1" x14ac:dyDescent="0.25"/>
    <row r="60" ht="18.95" customHeight="1" x14ac:dyDescent="0.25"/>
    <row r="61" ht="18.95" customHeight="1" x14ac:dyDescent="0.25"/>
    <row r="62" ht="18.95" customHeight="1" x14ac:dyDescent="0.25"/>
    <row r="63" ht="18.95" customHeight="1" x14ac:dyDescent="0.25"/>
    <row r="64" ht="18.95" customHeight="1" x14ac:dyDescent="0.25"/>
    <row r="65" ht="18.95" customHeight="1" x14ac:dyDescent="0.25"/>
    <row r="66" ht="18.95" customHeight="1" x14ac:dyDescent="0.25"/>
    <row r="67" ht="18.95" customHeight="1" x14ac:dyDescent="0.25"/>
    <row r="68" ht="18.95" customHeight="1" x14ac:dyDescent="0.25"/>
    <row r="69" ht="18.95" customHeight="1" x14ac:dyDescent="0.25"/>
    <row r="70" ht="18.95" customHeight="1" x14ac:dyDescent="0.25"/>
    <row r="71" ht="18.95" customHeight="1" x14ac:dyDescent="0.25"/>
    <row r="72" ht="18.95" customHeight="1" x14ac:dyDescent="0.25"/>
    <row r="73" ht="18.95" customHeight="1" x14ac:dyDescent="0.25"/>
    <row r="74" ht="18.95" customHeight="1" x14ac:dyDescent="0.25"/>
    <row r="75" ht="18.95" customHeight="1" x14ac:dyDescent="0.25"/>
    <row r="76" ht="18.95" customHeight="1" x14ac:dyDescent="0.25"/>
    <row r="77" ht="18.95" customHeight="1" x14ac:dyDescent="0.25"/>
    <row r="78" ht="18.95" customHeight="1" x14ac:dyDescent="0.25"/>
    <row r="79" ht="18.95" customHeight="1" x14ac:dyDescent="0.25"/>
    <row r="80" ht="18.95" customHeight="1" x14ac:dyDescent="0.25"/>
    <row r="81" ht="18.95" customHeight="1" x14ac:dyDescent="0.25"/>
    <row r="82" ht="18.95" customHeight="1" x14ac:dyDescent="0.25"/>
    <row r="83" ht="18.95" customHeight="1" x14ac:dyDescent="0.25"/>
    <row r="84" ht="18.95" customHeight="1" x14ac:dyDescent="0.25"/>
    <row r="85" ht="18.95" customHeight="1" x14ac:dyDescent="0.25"/>
    <row r="86" ht="18.95" customHeight="1" x14ac:dyDescent="0.25"/>
    <row r="87" ht="18.95" customHeight="1" x14ac:dyDescent="0.25"/>
    <row r="88" ht="18.95" customHeight="1" x14ac:dyDescent="0.25"/>
    <row r="89" ht="18.95" customHeight="1" x14ac:dyDescent="0.25"/>
    <row r="90" ht="18.95" customHeight="1" x14ac:dyDescent="0.25"/>
    <row r="91" ht="18.95" customHeight="1" x14ac:dyDescent="0.25"/>
    <row r="92" ht="18.95" customHeight="1" x14ac:dyDescent="0.25"/>
    <row r="93" ht="18.95" customHeight="1" x14ac:dyDescent="0.25"/>
    <row r="94" ht="18.95" customHeight="1" x14ac:dyDescent="0.25"/>
    <row r="95" ht="18.95" customHeight="1" x14ac:dyDescent="0.25"/>
    <row r="96" ht="18.95" customHeight="1" x14ac:dyDescent="0.25"/>
    <row r="97" ht="18.95" customHeight="1" x14ac:dyDescent="0.25"/>
    <row r="98" ht="18.95" customHeight="1" x14ac:dyDescent="0.25"/>
    <row r="99" ht="18.95" customHeight="1" x14ac:dyDescent="0.25"/>
    <row r="100" ht="18.95" customHeight="1" x14ac:dyDescent="0.25"/>
    <row r="101" ht="18.95" customHeight="1" x14ac:dyDescent="0.25"/>
    <row r="102" ht="18.95" customHeight="1" x14ac:dyDescent="0.25"/>
    <row r="103" ht="18.95" customHeight="1" x14ac:dyDescent="0.25"/>
    <row r="104" ht="18.95" customHeight="1" x14ac:dyDescent="0.25"/>
    <row r="105" ht="18.95" customHeight="1" x14ac:dyDescent="0.25"/>
    <row r="106" ht="18.95" customHeight="1" x14ac:dyDescent="0.25"/>
    <row r="107" ht="18.95" customHeight="1" x14ac:dyDescent="0.25"/>
    <row r="108" ht="18.95" customHeight="1" x14ac:dyDescent="0.25"/>
    <row r="109" ht="18.95" customHeight="1" x14ac:dyDescent="0.25"/>
    <row r="110" ht="18.95" customHeight="1" x14ac:dyDescent="0.25"/>
    <row r="111" ht="18.95" customHeight="1" x14ac:dyDescent="0.25"/>
    <row r="112" ht="18.95" customHeight="1" x14ac:dyDescent="0.25"/>
    <row r="113" ht="18.95" customHeight="1" x14ac:dyDescent="0.25"/>
    <row r="114" ht="18.95" customHeight="1" x14ac:dyDescent="0.25"/>
    <row r="115" ht="18.95" customHeight="1" x14ac:dyDescent="0.25"/>
    <row r="116" ht="18.95" customHeight="1" x14ac:dyDescent="0.25"/>
    <row r="117" ht="18.95" customHeight="1" x14ac:dyDescent="0.25"/>
    <row r="118" ht="18.95" customHeight="1" x14ac:dyDescent="0.25"/>
    <row r="119" ht="18.95" customHeight="1" x14ac:dyDescent="0.25"/>
    <row r="120" ht="18.95" customHeight="1" x14ac:dyDescent="0.25"/>
    <row r="121" ht="18.95" customHeight="1" x14ac:dyDescent="0.25"/>
    <row r="122" ht="18.95" customHeight="1" x14ac:dyDescent="0.25"/>
    <row r="123" ht="18.95" customHeight="1" x14ac:dyDescent="0.25"/>
    <row r="124" ht="18.95" customHeight="1" x14ac:dyDescent="0.25"/>
    <row r="125" ht="18.95" customHeight="1" x14ac:dyDescent="0.25"/>
    <row r="126" ht="18.95" customHeight="1" x14ac:dyDescent="0.25"/>
    <row r="127" ht="18.95" customHeight="1" x14ac:dyDescent="0.25"/>
    <row r="128" ht="18.95" customHeight="1" x14ac:dyDescent="0.25"/>
    <row r="129" ht="18.95" customHeight="1" x14ac:dyDescent="0.25"/>
    <row r="130" ht="18.95" customHeight="1" x14ac:dyDescent="0.25"/>
    <row r="131" ht="18.95" customHeight="1" x14ac:dyDescent="0.25"/>
    <row r="132" ht="18.95" customHeight="1" x14ac:dyDescent="0.25"/>
    <row r="133" ht="18.95" customHeight="1" x14ac:dyDescent="0.25"/>
    <row r="134" ht="18.95" customHeight="1" x14ac:dyDescent="0.25"/>
    <row r="135" ht="18.95" customHeight="1" x14ac:dyDescent="0.25"/>
    <row r="136" ht="18.95" customHeight="1" x14ac:dyDescent="0.25"/>
    <row r="137" ht="18.95" customHeight="1" x14ac:dyDescent="0.25"/>
    <row r="138" ht="18.95" customHeight="1" x14ac:dyDescent="0.25"/>
    <row r="139" ht="18.95" customHeight="1" x14ac:dyDescent="0.25"/>
    <row r="140" ht="18.95" customHeight="1" x14ac:dyDescent="0.25"/>
    <row r="141" ht="18.95" customHeight="1" x14ac:dyDescent="0.25"/>
    <row r="142" ht="18.95" customHeight="1" x14ac:dyDescent="0.25"/>
    <row r="143" ht="18.95" customHeight="1" x14ac:dyDescent="0.25"/>
    <row r="144" ht="18.95" customHeight="1" x14ac:dyDescent="0.25"/>
    <row r="145" ht="18.95" customHeight="1" x14ac:dyDescent="0.25"/>
    <row r="146" ht="18.95" customHeight="1" x14ac:dyDescent="0.25"/>
    <row r="147" ht="18.95" customHeight="1" x14ac:dyDescent="0.25"/>
    <row r="148" ht="18.95" customHeight="1" x14ac:dyDescent="0.25"/>
    <row r="149" ht="18.95" customHeight="1" x14ac:dyDescent="0.25"/>
    <row r="150" ht="18.95" customHeight="1" x14ac:dyDescent="0.25"/>
    <row r="151" ht="18.95" customHeight="1" x14ac:dyDescent="0.25"/>
    <row r="152" ht="18.95" customHeight="1" x14ac:dyDescent="0.25"/>
    <row r="153" ht="18.95" customHeight="1" x14ac:dyDescent="0.25"/>
    <row r="154" ht="18.95" customHeight="1" x14ac:dyDescent="0.25"/>
    <row r="155" ht="18.95" customHeight="1" x14ac:dyDescent="0.25"/>
    <row r="156" ht="18.95" customHeight="1" x14ac:dyDescent="0.25"/>
    <row r="157" ht="18.95" customHeight="1" x14ac:dyDescent="0.25"/>
    <row r="158" ht="18.95" customHeight="1" x14ac:dyDescent="0.25"/>
    <row r="159" ht="18.95" customHeight="1" x14ac:dyDescent="0.25"/>
    <row r="160" ht="18.95" customHeight="1" x14ac:dyDescent="0.25"/>
    <row r="161" ht="18.95" customHeight="1" x14ac:dyDescent="0.25"/>
    <row r="162" ht="18.95" customHeight="1" x14ac:dyDescent="0.25"/>
    <row r="163" ht="18.95" customHeight="1" x14ac:dyDescent="0.25"/>
    <row r="164" ht="18.95" customHeight="1" x14ac:dyDescent="0.25"/>
    <row r="165" ht="18.95" customHeight="1" x14ac:dyDescent="0.25"/>
    <row r="166" ht="18.95" customHeight="1" x14ac:dyDescent="0.25"/>
    <row r="167" ht="18.95" customHeight="1" x14ac:dyDescent="0.25"/>
    <row r="168" ht="18.95" customHeight="1" x14ac:dyDescent="0.25"/>
    <row r="169" ht="18.95" customHeight="1" x14ac:dyDescent="0.25"/>
    <row r="170" ht="18.95" customHeight="1" x14ac:dyDescent="0.25"/>
    <row r="171" ht="18.95" customHeight="1" x14ac:dyDescent="0.25"/>
    <row r="172" ht="18.95" customHeight="1" x14ac:dyDescent="0.25"/>
    <row r="173" ht="18.95" customHeight="1" x14ac:dyDescent="0.25"/>
    <row r="174" ht="18.95" customHeight="1" x14ac:dyDescent="0.25"/>
    <row r="175" ht="18.95" customHeight="1" x14ac:dyDescent="0.25"/>
    <row r="176" ht="18.95" customHeight="1" x14ac:dyDescent="0.25"/>
    <row r="177" ht="18.95" customHeight="1" x14ac:dyDescent="0.25"/>
    <row r="178" ht="18.95" customHeight="1" x14ac:dyDescent="0.25"/>
    <row r="179" ht="18.95" customHeight="1" x14ac:dyDescent="0.25"/>
    <row r="180" ht="18.95" customHeight="1" x14ac:dyDescent="0.25"/>
    <row r="181" ht="18.95" customHeight="1" x14ac:dyDescent="0.25"/>
    <row r="182" ht="18.95" customHeight="1" x14ac:dyDescent="0.25"/>
    <row r="183" ht="18.95" customHeight="1" x14ac:dyDescent="0.25"/>
    <row r="184" ht="18.95" customHeight="1" x14ac:dyDescent="0.25"/>
    <row r="185" ht="18.95" customHeight="1" x14ac:dyDescent="0.25"/>
    <row r="186" ht="18.95" customHeight="1" x14ac:dyDescent="0.25"/>
    <row r="187" ht="18.95" customHeight="1" x14ac:dyDescent="0.25"/>
    <row r="188" ht="18.95" customHeight="1" x14ac:dyDescent="0.25"/>
    <row r="189" ht="18.95" customHeight="1" x14ac:dyDescent="0.25"/>
    <row r="190" ht="18.95" customHeight="1" x14ac:dyDescent="0.25"/>
    <row r="191" ht="18.95" customHeight="1" x14ac:dyDescent="0.25"/>
    <row r="192" ht="18.95" customHeight="1" x14ac:dyDescent="0.25"/>
    <row r="193" ht="18.95" customHeight="1" x14ac:dyDescent="0.25"/>
    <row r="194" ht="18.95" customHeight="1" x14ac:dyDescent="0.25"/>
    <row r="195" ht="18.95" customHeight="1" x14ac:dyDescent="0.25"/>
    <row r="196" ht="18.95" customHeight="1" x14ac:dyDescent="0.25"/>
    <row r="197" ht="18.95" customHeight="1" x14ac:dyDescent="0.25"/>
    <row r="198" ht="18.95" customHeight="1" x14ac:dyDescent="0.25"/>
    <row r="199" ht="18.95" customHeight="1" x14ac:dyDescent="0.25"/>
  </sheetData>
  <sheetProtection algorithmName="SHA-512" hashValue="HZFPPO5f+0G0+sCaflgkz1oo8r1h9bfjJC2kP4KF6u3A2KAj47rBFrhMAQiDxPOJ/BLhUZrgcbpSFpaaCa4nkQ==" saltValue="YxWOjUPrWVWfamsZkhMHzA==" spinCount="100000" sheet="1" objects="1" scenarios="1" selectLockedCells="1"/>
  <mergeCells count="14">
    <mergeCell ref="A1:D1"/>
    <mergeCell ref="A18:D20"/>
    <mergeCell ref="B3:D3"/>
    <mergeCell ref="B5:D5"/>
    <mergeCell ref="A16:B16"/>
    <mergeCell ref="B8:D8"/>
    <mergeCell ref="A11:B11"/>
    <mergeCell ref="B4:D4"/>
    <mergeCell ref="A13:B13"/>
    <mergeCell ref="A14:B14"/>
    <mergeCell ref="A10:D10"/>
    <mergeCell ref="B6:D6"/>
    <mergeCell ref="B7:D7"/>
    <mergeCell ref="A12:B1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A9D18E"/>
  </sheetPr>
  <dimension ref="A1:M199"/>
  <sheetViews>
    <sheetView showGridLines="0" workbookViewId="0">
      <selection sqref="A1:B1"/>
    </sheetView>
  </sheetViews>
  <sheetFormatPr baseColWidth="10" defaultColWidth="9.140625" defaultRowHeight="15" x14ac:dyDescent="0.25"/>
  <cols>
    <col min="1" max="1" width="48" customWidth="1"/>
    <col min="2" max="2" width="14" customWidth="1"/>
  </cols>
  <sheetData>
    <row r="1" spans="1:13" ht="27.95" customHeight="1" x14ac:dyDescent="0.25">
      <c r="A1" s="48" t="s">
        <v>59</v>
      </c>
      <c r="B1" s="74"/>
    </row>
    <row r="2" spans="1:13" ht="18.95" customHeight="1" x14ac:dyDescent="0.25">
      <c r="A2" s="1"/>
      <c r="B2" s="1"/>
      <c r="M2" t="s">
        <v>91</v>
      </c>
    </row>
    <row r="3" spans="1:13" ht="18.95" customHeight="1" x14ac:dyDescent="0.25">
      <c r="A3" s="10" t="s">
        <v>60</v>
      </c>
      <c r="B3" s="6" t="s">
        <v>61</v>
      </c>
      <c r="M3" t="s">
        <v>92</v>
      </c>
    </row>
    <row r="4" spans="1:13" ht="18.95" customHeight="1" x14ac:dyDescent="0.25">
      <c r="A4" s="15" t="s">
        <v>62</v>
      </c>
      <c r="B4" s="16">
        <v>30</v>
      </c>
      <c r="M4" t="s">
        <v>93</v>
      </c>
    </row>
    <row r="5" spans="1:13" ht="18.95" customHeight="1" x14ac:dyDescent="0.25">
      <c r="A5" s="15" t="s">
        <v>63</v>
      </c>
      <c r="B5" s="16">
        <v>50</v>
      </c>
      <c r="M5" t="s">
        <v>94</v>
      </c>
    </row>
    <row r="6" spans="1:13" ht="18.95" customHeight="1" x14ac:dyDescent="0.25">
      <c r="A6" s="15" t="s">
        <v>64</v>
      </c>
      <c r="B6" s="16">
        <v>0.7</v>
      </c>
      <c r="M6" t="s">
        <v>95</v>
      </c>
    </row>
    <row r="7" spans="1:13" ht="18.95" customHeight="1" x14ac:dyDescent="0.25">
      <c r="A7" s="15" t="s">
        <v>65</v>
      </c>
      <c r="B7" s="16">
        <v>0.01</v>
      </c>
      <c r="M7" t="s">
        <v>96</v>
      </c>
    </row>
    <row r="8" spans="1:13" ht="18.95" customHeight="1" x14ac:dyDescent="0.25">
      <c r="A8" s="15" t="s">
        <v>66</v>
      </c>
      <c r="B8" s="16">
        <v>0.5</v>
      </c>
      <c r="M8" t="s">
        <v>97</v>
      </c>
    </row>
    <row r="9" spans="1:13" ht="18.95" customHeight="1" x14ac:dyDescent="0.25">
      <c r="A9" s="15" t="s">
        <v>67</v>
      </c>
      <c r="B9" s="16">
        <v>0.04</v>
      </c>
      <c r="M9" t="s">
        <v>98</v>
      </c>
    </row>
    <row r="10" spans="1:13" ht="18.95" customHeight="1" x14ac:dyDescent="0.25">
      <c r="A10" s="15" t="s">
        <v>68</v>
      </c>
      <c r="B10" s="16">
        <v>0.02</v>
      </c>
      <c r="M10" t="s">
        <v>99</v>
      </c>
    </row>
    <row r="11" spans="1:13" ht="18.95" customHeight="1" x14ac:dyDescent="0.25">
      <c r="A11" s="15" t="s">
        <v>69</v>
      </c>
      <c r="B11" s="16">
        <v>10</v>
      </c>
    </row>
    <row r="12" spans="1:13" ht="18.95" customHeight="1" x14ac:dyDescent="0.25">
      <c r="A12" s="15" t="s">
        <v>70</v>
      </c>
      <c r="B12" s="16">
        <v>10</v>
      </c>
    </row>
    <row r="13" spans="1:13" ht="18.95" customHeight="1" x14ac:dyDescent="0.25">
      <c r="A13" s="15" t="s">
        <v>71</v>
      </c>
      <c r="B13" s="16">
        <v>10</v>
      </c>
    </row>
    <row r="14" spans="1:13" ht="18.95" customHeight="1" x14ac:dyDescent="0.25">
      <c r="A14" s="15" t="s">
        <v>72</v>
      </c>
      <c r="B14" s="16">
        <v>0</v>
      </c>
    </row>
    <row r="15" spans="1:13" ht="18.95" customHeight="1" x14ac:dyDescent="0.25"/>
    <row r="16" spans="1:13" ht="18.95" customHeight="1" x14ac:dyDescent="0.25"/>
    <row r="17" ht="18.95" customHeight="1" x14ac:dyDescent="0.25"/>
    <row r="18" ht="18.95" customHeight="1" x14ac:dyDescent="0.25"/>
    <row r="19" ht="18.95" customHeight="1" x14ac:dyDescent="0.25"/>
    <row r="20" ht="18.95" customHeight="1" x14ac:dyDescent="0.25"/>
    <row r="21" ht="18.95" customHeight="1" x14ac:dyDescent="0.25"/>
    <row r="22" ht="18.95" customHeight="1" x14ac:dyDescent="0.25"/>
    <row r="23" ht="18.95" customHeight="1" x14ac:dyDescent="0.25"/>
    <row r="24" ht="18.95" customHeight="1" x14ac:dyDescent="0.25"/>
    <row r="25" ht="18.95" customHeight="1" x14ac:dyDescent="0.25"/>
    <row r="26" ht="18.95" customHeight="1" x14ac:dyDescent="0.25"/>
    <row r="27" ht="18.95" customHeight="1" x14ac:dyDescent="0.25"/>
    <row r="28" ht="18.95" customHeight="1" x14ac:dyDescent="0.25"/>
    <row r="29" ht="18.95" customHeight="1" x14ac:dyDescent="0.25"/>
    <row r="30" ht="18.95" customHeight="1" x14ac:dyDescent="0.25"/>
    <row r="31" ht="18.95" customHeight="1" x14ac:dyDescent="0.25"/>
    <row r="32" ht="18.95" customHeight="1" x14ac:dyDescent="0.25"/>
    <row r="33" ht="18.95" customHeight="1" x14ac:dyDescent="0.25"/>
    <row r="34" ht="18.95" customHeight="1" x14ac:dyDescent="0.25"/>
    <row r="35" ht="18.95" customHeight="1" x14ac:dyDescent="0.25"/>
    <row r="36" ht="18.95" customHeight="1" x14ac:dyDescent="0.25"/>
    <row r="37" ht="18.95" customHeight="1" x14ac:dyDescent="0.25"/>
    <row r="38" ht="18.95" customHeight="1" x14ac:dyDescent="0.25"/>
    <row r="39" ht="18.95" customHeight="1" x14ac:dyDescent="0.25"/>
    <row r="40" ht="18.95" customHeight="1" x14ac:dyDescent="0.25"/>
    <row r="41" ht="18.95" customHeight="1" x14ac:dyDescent="0.25"/>
    <row r="42" ht="18.95" customHeight="1" x14ac:dyDescent="0.25"/>
    <row r="43" ht="18.95" customHeight="1" x14ac:dyDescent="0.25"/>
    <row r="44" ht="18.95" customHeight="1" x14ac:dyDescent="0.25"/>
    <row r="45" ht="18.95" customHeight="1" x14ac:dyDescent="0.25"/>
    <row r="46" ht="18.95" customHeight="1" x14ac:dyDescent="0.25"/>
    <row r="47" ht="18.95" customHeight="1" x14ac:dyDescent="0.25"/>
    <row r="48" ht="18.95" customHeight="1" x14ac:dyDescent="0.25"/>
    <row r="49" ht="18.95" customHeight="1" x14ac:dyDescent="0.25"/>
    <row r="50" ht="18.95" customHeight="1" x14ac:dyDescent="0.25"/>
    <row r="51" ht="18.95" customHeight="1" x14ac:dyDescent="0.25"/>
    <row r="52" ht="18.95" customHeight="1" x14ac:dyDescent="0.25"/>
    <row r="53" ht="18.95" customHeight="1" x14ac:dyDescent="0.25"/>
    <row r="54" ht="18.95" customHeight="1" x14ac:dyDescent="0.25"/>
    <row r="55" ht="18.95" customHeight="1" x14ac:dyDescent="0.25"/>
    <row r="56" ht="18.95" customHeight="1" x14ac:dyDescent="0.25"/>
    <row r="57" ht="18.95" customHeight="1" x14ac:dyDescent="0.25"/>
    <row r="58" ht="18.95" customHeight="1" x14ac:dyDescent="0.25"/>
    <row r="59" ht="18.95" customHeight="1" x14ac:dyDescent="0.25"/>
    <row r="60" ht="18.95" customHeight="1" x14ac:dyDescent="0.25"/>
    <row r="61" ht="18.95" customHeight="1" x14ac:dyDescent="0.25"/>
    <row r="62" ht="18.95" customHeight="1" x14ac:dyDescent="0.25"/>
    <row r="63" ht="18.95" customHeight="1" x14ac:dyDescent="0.25"/>
    <row r="64" ht="18.95" customHeight="1" x14ac:dyDescent="0.25"/>
    <row r="65" ht="18.95" customHeight="1" x14ac:dyDescent="0.25"/>
    <row r="66" ht="18.95" customHeight="1" x14ac:dyDescent="0.25"/>
    <row r="67" ht="18.95" customHeight="1" x14ac:dyDescent="0.25"/>
    <row r="68" ht="18.95" customHeight="1" x14ac:dyDescent="0.25"/>
    <row r="69" ht="18.95" customHeight="1" x14ac:dyDescent="0.25"/>
    <row r="70" ht="18.95" customHeight="1" x14ac:dyDescent="0.25"/>
    <row r="71" ht="18.95" customHeight="1" x14ac:dyDescent="0.25"/>
    <row r="72" ht="18.95" customHeight="1" x14ac:dyDescent="0.25"/>
    <row r="73" ht="18.95" customHeight="1" x14ac:dyDescent="0.25"/>
    <row r="74" ht="18.95" customHeight="1" x14ac:dyDescent="0.25"/>
    <row r="75" ht="18.95" customHeight="1" x14ac:dyDescent="0.25"/>
    <row r="76" ht="18.95" customHeight="1" x14ac:dyDescent="0.25"/>
    <row r="77" ht="18.95" customHeight="1" x14ac:dyDescent="0.25"/>
    <row r="78" ht="18.95" customHeight="1" x14ac:dyDescent="0.25"/>
    <row r="79" ht="18.95" customHeight="1" x14ac:dyDescent="0.25"/>
    <row r="80" ht="18.95" customHeight="1" x14ac:dyDescent="0.25"/>
    <row r="81" ht="18.95" customHeight="1" x14ac:dyDescent="0.25"/>
    <row r="82" ht="18.95" customHeight="1" x14ac:dyDescent="0.25"/>
    <row r="83" ht="18.95" customHeight="1" x14ac:dyDescent="0.25"/>
    <row r="84" ht="18.95" customHeight="1" x14ac:dyDescent="0.25"/>
    <row r="85" ht="18.95" customHeight="1" x14ac:dyDescent="0.25"/>
    <row r="86" ht="18.95" customHeight="1" x14ac:dyDescent="0.25"/>
    <row r="87" ht="18.95" customHeight="1" x14ac:dyDescent="0.25"/>
    <row r="88" ht="18.95" customHeight="1" x14ac:dyDescent="0.25"/>
    <row r="89" ht="18.95" customHeight="1" x14ac:dyDescent="0.25"/>
    <row r="90" ht="18.95" customHeight="1" x14ac:dyDescent="0.25"/>
    <row r="91" ht="18.95" customHeight="1" x14ac:dyDescent="0.25"/>
    <row r="92" ht="18.95" customHeight="1" x14ac:dyDescent="0.25"/>
    <row r="93" ht="18.95" customHeight="1" x14ac:dyDescent="0.25"/>
    <row r="94" ht="18.95" customHeight="1" x14ac:dyDescent="0.25"/>
    <row r="95" ht="18.95" customHeight="1" x14ac:dyDescent="0.25"/>
    <row r="96" ht="18.95" customHeight="1" x14ac:dyDescent="0.25"/>
    <row r="97" ht="18.95" customHeight="1" x14ac:dyDescent="0.25"/>
    <row r="98" ht="18.95" customHeight="1" x14ac:dyDescent="0.25"/>
    <row r="99" ht="18.95" customHeight="1" x14ac:dyDescent="0.25"/>
    <row r="100" ht="18.95" customHeight="1" x14ac:dyDescent="0.25"/>
    <row r="101" ht="18.95" customHeight="1" x14ac:dyDescent="0.25"/>
    <row r="102" ht="18.95" customHeight="1" x14ac:dyDescent="0.25"/>
    <row r="103" ht="18.95" customHeight="1" x14ac:dyDescent="0.25"/>
    <row r="104" ht="18.95" customHeight="1" x14ac:dyDescent="0.25"/>
    <row r="105" ht="18.95" customHeight="1" x14ac:dyDescent="0.25"/>
    <row r="106" ht="18.95" customHeight="1" x14ac:dyDescent="0.25"/>
    <row r="107" ht="18.95" customHeight="1" x14ac:dyDescent="0.25"/>
    <row r="108" ht="18.95" customHeight="1" x14ac:dyDescent="0.25"/>
    <row r="109" ht="18.95" customHeight="1" x14ac:dyDescent="0.25"/>
    <row r="110" ht="18.95" customHeight="1" x14ac:dyDescent="0.25"/>
    <row r="111" ht="18.95" customHeight="1" x14ac:dyDescent="0.25"/>
    <row r="112" ht="18.95" customHeight="1" x14ac:dyDescent="0.25"/>
    <row r="113" ht="18.95" customHeight="1" x14ac:dyDescent="0.25"/>
    <row r="114" ht="18.95" customHeight="1" x14ac:dyDescent="0.25"/>
    <row r="115" ht="18.95" customHeight="1" x14ac:dyDescent="0.25"/>
    <row r="116" ht="18.95" customHeight="1" x14ac:dyDescent="0.25"/>
    <row r="117" ht="18.95" customHeight="1" x14ac:dyDescent="0.25"/>
    <row r="118" ht="18.95" customHeight="1" x14ac:dyDescent="0.25"/>
    <row r="119" ht="18.95" customHeight="1" x14ac:dyDescent="0.25"/>
    <row r="120" ht="18.95" customHeight="1" x14ac:dyDescent="0.25"/>
    <row r="121" ht="18.95" customHeight="1" x14ac:dyDescent="0.25"/>
    <row r="122" ht="18.95" customHeight="1" x14ac:dyDescent="0.25"/>
    <row r="123" ht="18.95" customHeight="1" x14ac:dyDescent="0.25"/>
    <row r="124" ht="18.95" customHeight="1" x14ac:dyDescent="0.25"/>
    <row r="125" ht="18.95" customHeight="1" x14ac:dyDescent="0.25"/>
    <row r="126" ht="18.95" customHeight="1" x14ac:dyDescent="0.25"/>
    <row r="127" ht="18.95" customHeight="1" x14ac:dyDescent="0.25"/>
    <row r="128" ht="18.95" customHeight="1" x14ac:dyDescent="0.25"/>
    <row r="129" ht="18.95" customHeight="1" x14ac:dyDescent="0.25"/>
    <row r="130" ht="18.95" customHeight="1" x14ac:dyDescent="0.25"/>
    <row r="131" ht="18.95" customHeight="1" x14ac:dyDescent="0.25"/>
    <row r="132" ht="18.95" customHeight="1" x14ac:dyDescent="0.25"/>
    <row r="133" ht="18.95" customHeight="1" x14ac:dyDescent="0.25"/>
    <row r="134" ht="18.95" customHeight="1" x14ac:dyDescent="0.25"/>
    <row r="135" ht="18.95" customHeight="1" x14ac:dyDescent="0.25"/>
    <row r="136" ht="18.95" customHeight="1" x14ac:dyDescent="0.25"/>
    <row r="137" ht="18.95" customHeight="1" x14ac:dyDescent="0.25"/>
    <row r="138" ht="18.95" customHeight="1" x14ac:dyDescent="0.25"/>
    <row r="139" ht="18.95" customHeight="1" x14ac:dyDescent="0.25"/>
    <row r="140" ht="18.95" customHeight="1" x14ac:dyDescent="0.25"/>
    <row r="141" ht="18.95" customHeight="1" x14ac:dyDescent="0.25"/>
    <row r="142" ht="18.95" customHeight="1" x14ac:dyDescent="0.25"/>
    <row r="143" ht="18.95" customHeight="1" x14ac:dyDescent="0.25"/>
    <row r="144" ht="18.95" customHeight="1" x14ac:dyDescent="0.25"/>
    <row r="145" ht="18.95" customHeight="1" x14ac:dyDescent="0.25"/>
    <row r="146" ht="18.95" customHeight="1" x14ac:dyDescent="0.25"/>
    <row r="147" ht="18.95" customHeight="1" x14ac:dyDescent="0.25"/>
    <row r="148" ht="18.95" customHeight="1" x14ac:dyDescent="0.25"/>
    <row r="149" ht="18.95" customHeight="1" x14ac:dyDescent="0.25"/>
    <row r="150" ht="18.95" customHeight="1" x14ac:dyDescent="0.25"/>
    <row r="151" ht="18.95" customHeight="1" x14ac:dyDescent="0.25"/>
    <row r="152" ht="18.95" customHeight="1" x14ac:dyDescent="0.25"/>
    <row r="153" ht="18.95" customHeight="1" x14ac:dyDescent="0.25"/>
    <row r="154" ht="18.95" customHeight="1" x14ac:dyDescent="0.25"/>
    <row r="155" ht="18.95" customHeight="1" x14ac:dyDescent="0.25"/>
    <row r="156" ht="18.95" customHeight="1" x14ac:dyDescent="0.25"/>
    <row r="157" ht="18.95" customHeight="1" x14ac:dyDescent="0.25"/>
    <row r="158" ht="18.95" customHeight="1" x14ac:dyDescent="0.25"/>
    <row r="159" ht="18.95" customHeight="1" x14ac:dyDescent="0.25"/>
    <row r="160" ht="18.95" customHeight="1" x14ac:dyDescent="0.25"/>
    <row r="161" ht="18.95" customHeight="1" x14ac:dyDescent="0.25"/>
    <row r="162" ht="18.95" customHeight="1" x14ac:dyDescent="0.25"/>
    <row r="163" ht="18.95" customHeight="1" x14ac:dyDescent="0.25"/>
    <row r="164" ht="18.95" customHeight="1" x14ac:dyDescent="0.25"/>
    <row r="165" ht="18.95" customHeight="1" x14ac:dyDescent="0.25"/>
    <row r="166" ht="18.95" customHeight="1" x14ac:dyDescent="0.25"/>
    <row r="167" ht="18.95" customHeight="1" x14ac:dyDescent="0.25"/>
    <row r="168" ht="18.95" customHeight="1" x14ac:dyDescent="0.25"/>
    <row r="169" ht="18.95" customHeight="1" x14ac:dyDescent="0.25"/>
    <row r="170" ht="18.95" customHeight="1" x14ac:dyDescent="0.25"/>
    <row r="171" ht="18.95" customHeight="1" x14ac:dyDescent="0.25"/>
    <row r="172" ht="18.95" customHeight="1" x14ac:dyDescent="0.25"/>
    <row r="173" ht="18.95" customHeight="1" x14ac:dyDescent="0.25"/>
    <row r="174" ht="18.95" customHeight="1" x14ac:dyDescent="0.25"/>
    <row r="175" ht="18.95" customHeight="1" x14ac:dyDescent="0.25"/>
    <row r="176" ht="18.95" customHeight="1" x14ac:dyDescent="0.25"/>
    <row r="177" ht="18.95" customHeight="1" x14ac:dyDescent="0.25"/>
    <row r="178" ht="18.95" customHeight="1" x14ac:dyDescent="0.25"/>
    <row r="179" ht="18.95" customHeight="1" x14ac:dyDescent="0.25"/>
    <row r="180" ht="18.95" customHeight="1" x14ac:dyDescent="0.25"/>
    <row r="181" ht="18.95" customHeight="1" x14ac:dyDescent="0.25"/>
    <row r="182" ht="18.95" customHeight="1" x14ac:dyDescent="0.25"/>
    <row r="183" ht="18.95" customHeight="1" x14ac:dyDescent="0.25"/>
    <row r="184" ht="18.95" customHeight="1" x14ac:dyDescent="0.25"/>
    <row r="185" ht="18.95" customHeight="1" x14ac:dyDescent="0.25"/>
    <row r="186" ht="18.95" customHeight="1" x14ac:dyDescent="0.25"/>
    <row r="187" ht="18.95" customHeight="1" x14ac:dyDescent="0.25"/>
    <row r="188" ht="18.95" customHeight="1" x14ac:dyDescent="0.25"/>
    <row r="189" ht="18.95" customHeight="1" x14ac:dyDescent="0.25"/>
    <row r="190" ht="18.95" customHeight="1" x14ac:dyDescent="0.25"/>
    <row r="191" ht="18.95" customHeight="1" x14ac:dyDescent="0.25"/>
    <row r="192" ht="18.95" customHeight="1" x14ac:dyDescent="0.25"/>
    <row r="193" ht="18.95" customHeight="1" x14ac:dyDescent="0.25"/>
    <row r="194" ht="18.95" customHeight="1" x14ac:dyDescent="0.25"/>
    <row r="195" ht="18.95" customHeight="1" x14ac:dyDescent="0.25"/>
    <row r="196" ht="18.95" customHeight="1" x14ac:dyDescent="0.25"/>
    <row r="197" ht="18.95" customHeight="1" x14ac:dyDescent="0.25"/>
    <row r="198" ht="18.95" customHeight="1" x14ac:dyDescent="0.25"/>
    <row r="199" ht="18.95" customHeight="1" x14ac:dyDescent="0.25"/>
  </sheetData>
  <sheetProtection algorithmName="SHA-512" hashValue="yhczK8Uymcp1zeYFswsio+UPaDpTnV5bLrh0bGCmqUHxGnK+xYOStW/hI0TEJaFrAkv141XEzarpCSfgUb0HUQ==" saltValue="X8OT5OuAr5nPKU+qL4B+tg==" spinCount="100000" sheet="1" objects="1" scenarios="1" selectLockedCells="1"/>
  <mergeCells count="1">
    <mergeCell ref="A1:B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4B183"/>
  </sheetPr>
  <dimension ref="A1:C198"/>
  <sheetViews>
    <sheetView showGridLines="0" workbookViewId="0">
      <selection sqref="A1:C1"/>
    </sheetView>
  </sheetViews>
  <sheetFormatPr baseColWidth="10" defaultColWidth="9.140625" defaultRowHeight="15" x14ac:dyDescent="0.25"/>
  <cols>
    <col min="1" max="1" width="6" customWidth="1"/>
    <col min="2" max="2" width="28" customWidth="1"/>
    <col min="3" max="3" width="95" customWidth="1"/>
  </cols>
  <sheetData>
    <row r="1" spans="1:3" ht="27.95" customHeight="1" x14ac:dyDescent="0.25">
      <c r="A1" s="48" t="s">
        <v>73</v>
      </c>
      <c r="B1" s="73"/>
      <c r="C1" s="74"/>
    </row>
    <row r="2" spans="1:3" ht="18.95" customHeight="1" x14ac:dyDescent="0.25">
      <c r="A2" s="6" t="s">
        <v>16</v>
      </c>
      <c r="B2" s="6" t="s">
        <v>74</v>
      </c>
      <c r="C2" s="6" t="s">
        <v>75</v>
      </c>
    </row>
    <row r="3" spans="1:3" ht="115.9" customHeight="1" x14ac:dyDescent="0.25">
      <c r="A3" s="11" t="s">
        <v>76</v>
      </c>
      <c r="B3" s="4" t="s">
        <v>100</v>
      </c>
      <c r="C3" s="5" t="s">
        <v>101</v>
      </c>
    </row>
    <row r="4" spans="1:3" ht="48.95" customHeight="1" x14ac:dyDescent="0.25">
      <c r="A4" s="11" t="s">
        <v>77</v>
      </c>
      <c r="B4" s="4" t="s">
        <v>102</v>
      </c>
      <c r="C4" s="5" t="s">
        <v>103</v>
      </c>
    </row>
    <row r="5" spans="1:3" ht="100.15" customHeight="1" x14ac:dyDescent="0.25">
      <c r="A5" s="11" t="s">
        <v>78</v>
      </c>
      <c r="B5" s="4" t="s">
        <v>104</v>
      </c>
      <c r="C5" s="5" t="s">
        <v>105</v>
      </c>
    </row>
    <row r="6" spans="1:3" ht="145.15" customHeight="1" x14ac:dyDescent="0.25">
      <c r="A6" s="11" t="s">
        <v>79</v>
      </c>
      <c r="B6" s="4" t="s">
        <v>106</v>
      </c>
      <c r="C6" s="5" t="s">
        <v>107</v>
      </c>
    </row>
    <row r="7" spans="1:3" ht="244.9" customHeight="1" x14ac:dyDescent="0.25">
      <c r="A7" s="11" t="s">
        <v>80</v>
      </c>
      <c r="B7" s="4" t="s">
        <v>108</v>
      </c>
      <c r="C7" s="5" t="s">
        <v>109</v>
      </c>
    </row>
    <row r="8" spans="1:3" ht="160.15" customHeight="1" x14ac:dyDescent="0.25">
      <c r="A8" s="11" t="s">
        <v>81</v>
      </c>
      <c r="B8" s="4" t="s">
        <v>110</v>
      </c>
      <c r="C8" s="5" t="s">
        <v>111</v>
      </c>
    </row>
    <row r="9" spans="1:3" ht="165" customHeight="1" x14ac:dyDescent="0.25">
      <c r="A9" s="11" t="s">
        <v>82</v>
      </c>
      <c r="B9" s="4" t="s">
        <v>112</v>
      </c>
      <c r="C9" s="5" t="s">
        <v>113</v>
      </c>
    </row>
    <row r="10" spans="1:3" ht="139.9" customHeight="1" x14ac:dyDescent="0.25">
      <c r="A10" s="11" t="s">
        <v>83</v>
      </c>
      <c r="B10" s="4" t="s">
        <v>114</v>
      </c>
      <c r="C10" s="5" t="s">
        <v>115</v>
      </c>
    </row>
    <row r="11" spans="1:3" ht="289.89999999999998" customHeight="1" x14ac:dyDescent="0.25">
      <c r="A11" s="11">
        <v>9</v>
      </c>
      <c r="B11" s="4" t="s">
        <v>116</v>
      </c>
      <c r="C11" s="5" t="s">
        <v>117</v>
      </c>
    </row>
    <row r="12" spans="1:3" ht="18.95" customHeight="1" x14ac:dyDescent="0.25"/>
    <row r="13" spans="1:3" ht="18.95" customHeight="1" x14ac:dyDescent="0.25"/>
    <row r="14" spans="1:3" ht="18.95" customHeight="1" x14ac:dyDescent="0.25"/>
    <row r="15" spans="1:3" ht="18.95" customHeight="1" x14ac:dyDescent="0.25"/>
    <row r="16" spans="1:3" ht="18.95" customHeight="1" x14ac:dyDescent="0.25"/>
    <row r="17" ht="18.95" customHeight="1" x14ac:dyDescent="0.25"/>
    <row r="18" ht="18.95" customHeight="1" x14ac:dyDescent="0.25"/>
    <row r="19" ht="18.95" customHeight="1" x14ac:dyDescent="0.25"/>
    <row r="20" ht="18.95" customHeight="1" x14ac:dyDescent="0.25"/>
    <row r="21" ht="18.95" customHeight="1" x14ac:dyDescent="0.25"/>
    <row r="22" ht="18.95" customHeight="1" x14ac:dyDescent="0.25"/>
    <row r="23" ht="18.95" customHeight="1" x14ac:dyDescent="0.25"/>
    <row r="24" ht="18.95" customHeight="1" x14ac:dyDescent="0.25"/>
    <row r="25" ht="18.95" customHeight="1" x14ac:dyDescent="0.25"/>
    <row r="26" ht="18.95" customHeight="1" x14ac:dyDescent="0.25"/>
    <row r="27" ht="18.95" customHeight="1" x14ac:dyDescent="0.25"/>
    <row r="28" ht="18.95" customHeight="1" x14ac:dyDescent="0.25"/>
    <row r="29" ht="18.95" customHeight="1" x14ac:dyDescent="0.25"/>
    <row r="30" ht="18.95" customHeight="1" x14ac:dyDescent="0.25"/>
    <row r="31" ht="18.95" customHeight="1" x14ac:dyDescent="0.25"/>
    <row r="32" ht="18.95" customHeight="1" x14ac:dyDescent="0.25"/>
    <row r="33" ht="18.95" customHeight="1" x14ac:dyDescent="0.25"/>
    <row r="34" ht="18.95" customHeight="1" x14ac:dyDescent="0.25"/>
    <row r="35" ht="18.95" customHeight="1" x14ac:dyDescent="0.25"/>
    <row r="36" ht="18.95" customHeight="1" x14ac:dyDescent="0.25"/>
    <row r="37" ht="18.95" customHeight="1" x14ac:dyDescent="0.25"/>
    <row r="38" ht="18.95" customHeight="1" x14ac:dyDescent="0.25"/>
    <row r="39" ht="18.95" customHeight="1" x14ac:dyDescent="0.25"/>
    <row r="40" ht="18.95" customHeight="1" x14ac:dyDescent="0.25"/>
    <row r="41" ht="18.95" customHeight="1" x14ac:dyDescent="0.25"/>
    <row r="42" ht="18.95" customHeight="1" x14ac:dyDescent="0.25"/>
    <row r="43" ht="18.95" customHeight="1" x14ac:dyDescent="0.25"/>
    <row r="44" ht="18.95" customHeight="1" x14ac:dyDescent="0.25"/>
    <row r="45" ht="18.95" customHeight="1" x14ac:dyDescent="0.25"/>
    <row r="46" ht="18.95" customHeight="1" x14ac:dyDescent="0.25"/>
    <row r="47" ht="18.95" customHeight="1" x14ac:dyDescent="0.25"/>
    <row r="48" ht="18.95" customHeight="1" x14ac:dyDescent="0.25"/>
    <row r="49" ht="18.95" customHeight="1" x14ac:dyDescent="0.25"/>
    <row r="50" ht="18.95" customHeight="1" x14ac:dyDescent="0.25"/>
    <row r="51" ht="18.95" customHeight="1" x14ac:dyDescent="0.25"/>
    <row r="52" ht="18.95" customHeight="1" x14ac:dyDescent="0.25"/>
    <row r="53" ht="18.95" customHeight="1" x14ac:dyDescent="0.25"/>
    <row r="54" ht="18.95" customHeight="1" x14ac:dyDescent="0.25"/>
    <row r="55" ht="18.95" customHeight="1" x14ac:dyDescent="0.25"/>
    <row r="56" ht="18.95" customHeight="1" x14ac:dyDescent="0.25"/>
    <row r="57" ht="18.95" customHeight="1" x14ac:dyDescent="0.25"/>
    <row r="58" ht="18.95" customHeight="1" x14ac:dyDescent="0.25"/>
    <row r="59" ht="18.95" customHeight="1" x14ac:dyDescent="0.25"/>
    <row r="60" ht="18.95" customHeight="1" x14ac:dyDescent="0.25"/>
    <row r="61" ht="18.95" customHeight="1" x14ac:dyDescent="0.25"/>
    <row r="62" ht="18.95" customHeight="1" x14ac:dyDescent="0.25"/>
    <row r="63" ht="18.95" customHeight="1" x14ac:dyDescent="0.25"/>
    <row r="64" ht="18.95" customHeight="1" x14ac:dyDescent="0.25"/>
    <row r="65" ht="18.95" customHeight="1" x14ac:dyDescent="0.25"/>
    <row r="66" ht="18.95" customHeight="1" x14ac:dyDescent="0.25"/>
    <row r="67" ht="18.95" customHeight="1" x14ac:dyDescent="0.25"/>
    <row r="68" ht="18.95" customHeight="1" x14ac:dyDescent="0.25"/>
    <row r="69" ht="18.95" customHeight="1" x14ac:dyDescent="0.25"/>
    <row r="70" ht="18.95" customHeight="1" x14ac:dyDescent="0.25"/>
    <row r="71" ht="18.95" customHeight="1" x14ac:dyDescent="0.25"/>
    <row r="72" ht="18.95" customHeight="1" x14ac:dyDescent="0.25"/>
    <row r="73" ht="18.95" customHeight="1" x14ac:dyDescent="0.25"/>
    <row r="74" ht="18.95" customHeight="1" x14ac:dyDescent="0.25"/>
    <row r="75" ht="18.95" customHeight="1" x14ac:dyDescent="0.25"/>
    <row r="76" ht="18.95" customHeight="1" x14ac:dyDescent="0.25"/>
    <row r="77" ht="18.95" customHeight="1" x14ac:dyDescent="0.25"/>
    <row r="78" ht="18.95" customHeight="1" x14ac:dyDescent="0.25"/>
    <row r="79" ht="18.95" customHeight="1" x14ac:dyDescent="0.25"/>
    <row r="80" ht="18.95" customHeight="1" x14ac:dyDescent="0.25"/>
    <row r="81" ht="18.95" customHeight="1" x14ac:dyDescent="0.25"/>
    <row r="82" ht="18.95" customHeight="1" x14ac:dyDescent="0.25"/>
    <row r="83" ht="18.95" customHeight="1" x14ac:dyDescent="0.25"/>
    <row r="84" ht="18.95" customHeight="1" x14ac:dyDescent="0.25"/>
    <row r="85" ht="18.95" customHeight="1" x14ac:dyDescent="0.25"/>
    <row r="86" ht="18.95" customHeight="1" x14ac:dyDescent="0.25"/>
    <row r="87" ht="18.95" customHeight="1" x14ac:dyDescent="0.25"/>
    <row r="88" ht="18.95" customHeight="1" x14ac:dyDescent="0.25"/>
    <row r="89" ht="18.95" customHeight="1" x14ac:dyDescent="0.25"/>
    <row r="90" ht="18.95" customHeight="1" x14ac:dyDescent="0.25"/>
    <row r="91" ht="18.95" customHeight="1" x14ac:dyDescent="0.25"/>
    <row r="92" ht="18.95" customHeight="1" x14ac:dyDescent="0.25"/>
    <row r="93" ht="18.95" customHeight="1" x14ac:dyDescent="0.25"/>
    <row r="94" ht="18.95" customHeight="1" x14ac:dyDescent="0.25"/>
    <row r="95" ht="18.95" customHeight="1" x14ac:dyDescent="0.25"/>
    <row r="96" ht="18.95" customHeight="1" x14ac:dyDescent="0.25"/>
    <row r="97" ht="18.95" customHeight="1" x14ac:dyDescent="0.25"/>
    <row r="98" ht="18.95" customHeight="1" x14ac:dyDescent="0.25"/>
    <row r="99" ht="18.95" customHeight="1" x14ac:dyDescent="0.25"/>
    <row r="100" ht="18.95" customHeight="1" x14ac:dyDescent="0.25"/>
    <row r="101" ht="18.95" customHeight="1" x14ac:dyDescent="0.25"/>
    <row r="102" ht="18.95" customHeight="1" x14ac:dyDescent="0.25"/>
    <row r="103" ht="18.95" customHeight="1" x14ac:dyDescent="0.25"/>
    <row r="104" ht="18.95" customHeight="1" x14ac:dyDescent="0.25"/>
    <row r="105" ht="18.95" customHeight="1" x14ac:dyDescent="0.25"/>
    <row r="106" ht="18.95" customHeight="1" x14ac:dyDescent="0.25"/>
    <row r="107" ht="18.95" customHeight="1" x14ac:dyDescent="0.25"/>
    <row r="108" ht="18.95" customHeight="1" x14ac:dyDescent="0.25"/>
    <row r="109" ht="18.95" customHeight="1" x14ac:dyDescent="0.25"/>
    <row r="110" ht="18.95" customHeight="1" x14ac:dyDescent="0.25"/>
    <row r="111" ht="18.95" customHeight="1" x14ac:dyDescent="0.25"/>
    <row r="112" ht="18.95" customHeight="1" x14ac:dyDescent="0.25"/>
    <row r="113" ht="18.95" customHeight="1" x14ac:dyDescent="0.25"/>
    <row r="114" ht="18.95" customHeight="1" x14ac:dyDescent="0.25"/>
    <row r="115" ht="18.95" customHeight="1" x14ac:dyDescent="0.25"/>
    <row r="116" ht="18.95" customHeight="1" x14ac:dyDescent="0.25"/>
    <row r="117" ht="18.95" customHeight="1" x14ac:dyDescent="0.25"/>
    <row r="118" ht="18.95" customHeight="1" x14ac:dyDescent="0.25"/>
    <row r="119" ht="18.95" customHeight="1" x14ac:dyDescent="0.25"/>
    <row r="120" ht="18.95" customHeight="1" x14ac:dyDescent="0.25"/>
    <row r="121" ht="18.95" customHeight="1" x14ac:dyDescent="0.25"/>
    <row r="122" ht="18.95" customHeight="1" x14ac:dyDescent="0.25"/>
    <row r="123" ht="18.95" customHeight="1" x14ac:dyDescent="0.25"/>
    <row r="124" ht="18.95" customHeight="1" x14ac:dyDescent="0.25"/>
    <row r="125" ht="18.95" customHeight="1" x14ac:dyDescent="0.25"/>
    <row r="126" ht="18.95" customHeight="1" x14ac:dyDescent="0.25"/>
    <row r="127" ht="18.95" customHeight="1" x14ac:dyDescent="0.25"/>
    <row r="128" ht="18.95" customHeight="1" x14ac:dyDescent="0.25"/>
    <row r="129" ht="18.95" customHeight="1" x14ac:dyDescent="0.25"/>
    <row r="130" ht="18.95" customHeight="1" x14ac:dyDescent="0.25"/>
    <row r="131" ht="18.95" customHeight="1" x14ac:dyDescent="0.25"/>
    <row r="132" ht="18.95" customHeight="1" x14ac:dyDescent="0.25"/>
    <row r="133" ht="18.95" customHeight="1" x14ac:dyDescent="0.25"/>
    <row r="134" ht="18.95" customHeight="1" x14ac:dyDescent="0.25"/>
    <row r="135" ht="18.95" customHeight="1" x14ac:dyDescent="0.25"/>
    <row r="136" ht="18.95" customHeight="1" x14ac:dyDescent="0.25"/>
    <row r="137" ht="18.95" customHeight="1" x14ac:dyDescent="0.25"/>
    <row r="138" ht="18.95" customHeight="1" x14ac:dyDescent="0.25"/>
    <row r="139" ht="18.95" customHeight="1" x14ac:dyDescent="0.25"/>
    <row r="140" ht="18.95" customHeight="1" x14ac:dyDescent="0.25"/>
    <row r="141" ht="18.95" customHeight="1" x14ac:dyDescent="0.25"/>
    <row r="142" ht="18.95" customHeight="1" x14ac:dyDescent="0.25"/>
    <row r="143" ht="18.95" customHeight="1" x14ac:dyDescent="0.25"/>
    <row r="144" ht="18.95" customHeight="1" x14ac:dyDescent="0.25"/>
    <row r="145" ht="18.95" customHeight="1" x14ac:dyDescent="0.25"/>
    <row r="146" ht="18.95" customHeight="1" x14ac:dyDescent="0.25"/>
    <row r="147" ht="18.95" customHeight="1" x14ac:dyDescent="0.25"/>
    <row r="148" ht="18.95" customHeight="1" x14ac:dyDescent="0.25"/>
    <row r="149" ht="18.95" customHeight="1" x14ac:dyDescent="0.25"/>
    <row r="150" ht="18.95" customHeight="1" x14ac:dyDescent="0.25"/>
    <row r="151" ht="18.95" customHeight="1" x14ac:dyDescent="0.25"/>
    <row r="152" ht="18.95" customHeight="1" x14ac:dyDescent="0.25"/>
    <row r="153" ht="18.95" customHeight="1" x14ac:dyDescent="0.25"/>
    <row r="154" ht="18.95" customHeight="1" x14ac:dyDescent="0.25"/>
    <row r="155" ht="18.95" customHeight="1" x14ac:dyDescent="0.25"/>
    <row r="156" ht="18.95" customHeight="1" x14ac:dyDescent="0.25"/>
    <row r="157" ht="18.95" customHeight="1" x14ac:dyDescent="0.25"/>
    <row r="158" ht="18.95" customHeight="1" x14ac:dyDescent="0.25"/>
    <row r="159" ht="18.95" customHeight="1" x14ac:dyDescent="0.25"/>
    <row r="160" ht="18.95" customHeight="1" x14ac:dyDescent="0.25"/>
    <row r="161" ht="18.95" customHeight="1" x14ac:dyDescent="0.25"/>
    <row r="162" ht="18.95" customHeight="1" x14ac:dyDescent="0.25"/>
    <row r="163" ht="18.95" customHeight="1" x14ac:dyDescent="0.25"/>
    <row r="164" ht="18.95" customHeight="1" x14ac:dyDescent="0.25"/>
    <row r="165" ht="18.95" customHeight="1" x14ac:dyDescent="0.25"/>
    <row r="166" ht="18.95" customHeight="1" x14ac:dyDescent="0.25"/>
    <row r="167" ht="18.95" customHeight="1" x14ac:dyDescent="0.25"/>
    <row r="168" ht="18.95" customHeight="1" x14ac:dyDescent="0.25"/>
    <row r="169" ht="18.95" customHeight="1" x14ac:dyDescent="0.25"/>
    <row r="170" ht="18.95" customHeight="1" x14ac:dyDescent="0.25"/>
    <row r="171" ht="18.95" customHeight="1" x14ac:dyDescent="0.25"/>
    <row r="172" ht="18.95" customHeight="1" x14ac:dyDescent="0.25"/>
    <row r="173" ht="18.95" customHeight="1" x14ac:dyDescent="0.25"/>
    <row r="174" ht="18.95" customHeight="1" x14ac:dyDescent="0.25"/>
    <row r="175" ht="18.95" customHeight="1" x14ac:dyDescent="0.25"/>
    <row r="176" ht="18.95" customHeight="1" x14ac:dyDescent="0.25"/>
    <row r="177" ht="18.95" customHeight="1" x14ac:dyDescent="0.25"/>
    <row r="178" ht="18.95" customHeight="1" x14ac:dyDescent="0.25"/>
    <row r="179" ht="18.95" customHeight="1" x14ac:dyDescent="0.25"/>
    <row r="180" ht="18.95" customHeight="1" x14ac:dyDescent="0.25"/>
    <row r="181" ht="18.95" customHeight="1" x14ac:dyDescent="0.25"/>
    <row r="182" ht="18.95" customHeight="1" x14ac:dyDescent="0.25"/>
    <row r="183" ht="18.95" customHeight="1" x14ac:dyDescent="0.25"/>
    <row r="184" ht="18.95" customHeight="1" x14ac:dyDescent="0.25"/>
    <row r="185" ht="18.95" customHeight="1" x14ac:dyDescent="0.25"/>
    <row r="186" ht="18.95" customHeight="1" x14ac:dyDescent="0.25"/>
    <row r="187" ht="18.95" customHeight="1" x14ac:dyDescent="0.25"/>
    <row r="188" ht="18.95" customHeight="1" x14ac:dyDescent="0.25"/>
    <row r="189" ht="18.95" customHeight="1" x14ac:dyDescent="0.25"/>
    <row r="190" ht="18.95" customHeight="1" x14ac:dyDescent="0.25"/>
    <row r="191" ht="18.95" customHeight="1" x14ac:dyDescent="0.25"/>
    <row r="192" ht="18.95" customHeight="1" x14ac:dyDescent="0.25"/>
    <row r="193" ht="18.95" customHeight="1" x14ac:dyDescent="0.25"/>
    <row r="194" ht="18.95" customHeight="1" x14ac:dyDescent="0.25"/>
    <row r="195" ht="18.95" customHeight="1" x14ac:dyDescent="0.25"/>
    <row r="196" ht="18.95" customHeight="1" x14ac:dyDescent="0.25"/>
    <row r="197" ht="18.95" customHeight="1" x14ac:dyDescent="0.25"/>
    <row r="198" ht="18.95" customHeight="1" x14ac:dyDescent="0.25"/>
  </sheetData>
  <sheetProtection algorithmName="SHA-512" hashValue="x2rSlcVPYpw26tvytmXJmfmVy1wxhgRwgNP+MHNmYnAySDmtnshMePJzXVMK5aPo3CjYPgVYBejcbI8sSPBOGA==" saltValue="7TiPmLWyj2D6WRJq5jiInQ==" spinCount="100000" sheet="1" objects="1" scenarios="1" selectLockedCells="1"/>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Datos_generales</vt:lpstr>
      <vt:lpstr>A_Ejercicios</vt:lpstr>
      <vt:lpstr>B_Experiencia</vt:lpstr>
      <vt:lpstr>C_Formacion</vt:lpstr>
      <vt:lpstr>D_Titulaciones</vt:lpstr>
      <vt:lpstr>Resultado</vt:lpstr>
      <vt:lpstr>Parametros</vt:lpstr>
      <vt:lpstr>Instrucciones</vt:lpstr>
      <vt:lpstr>CategoriasFormacionRI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Mª del Rosario Martínez Martínez</cp:lastModifiedBy>
  <dcterms:created xsi:type="dcterms:W3CDTF">2026-10-18T11:45:01Z</dcterms:created>
  <dcterms:modified xsi:type="dcterms:W3CDTF">2026-10-27T08:19:01Z</dcterms:modified>
</cp:coreProperties>
</file>