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500"/>
  </bookViews>
  <sheets>
    <sheet name="Prod_2016_Datos " sheetId="10" r:id="rId1"/>
    <sheet name="Prod_2015_Datos " sheetId="12" r:id="rId2"/>
    <sheet name="Prod_2014_Datos " sheetId="13" r:id="rId3"/>
    <sheet name="Observaciones y Listas" sheetId="2" r:id="rId4"/>
  </sheets>
  <definedNames>
    <definedName name="Grupos">'Observaciones y Listas'!$N$28:$N$130</definedName>
    <definedName name="Impacto">'Observaciones y Listas'!$D$38:$D$45</definedName>
    <definedName name="Institutos">'Observaciones y Listas'!$G$28:$G$38</definedName>
    <definedName name="Ramas_de_Conocimiento">'Observaciones y Listas'!$D$28:$D$33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6" i="13" l="1"/>
  <c r="C166" i="13"/>
  <c r="D165" i="13"/>
  <c r="C165" i="13"/>
  <c r="D162" i="13"/>
  <c r="C162" i="13"/>
  <c r="D161" i="13"/>
  <c r="C161" i="13"/>
  <c r="D160" i="13"/>
  <c r="C160" i="13"/>
  <c r="D154" i="13"/>
  <c r="C154" i="13"/>
  <c r="D153" i="13"/>
  <c r="C153" i="13"/>
  <c r="D150" i="13"/>
  <c r="C150" i="13"/>
  <c r="D149" i="13"/>
  <c r="C149" i="13"/>
  <c r="C146" i="13"/>
  <c r="C145" i="13"/>
  <c r="C144" i="13"/>
  <c r="C143" i="13"/>
  <c r="F138" i="13"/>
  <c r="C137" i="13"/>
  <c r="C136" i="13"/>
  <c r="D135" i="13"/>
  <c r="C135" i="13"/>
  <c r="F134" i="13"/>
  <c r="D134" i="13"/>
  <c r="C134" i="13"/>
  <c r="D133" i="13"/>
  <c r="C133" i="13"/>
  <c r="F130" i="13"/>
  <c r="D125" i="13"/>
  <c r="D128" i="13"/>
  <c r="C128" i="13"/>
  <c r="D127" i="13"/>
  <c r="C127" i="13"/>
  <c r="F126" i="13"/>
  <c r="D126" i="13"/>
  <c r="C126" i="13"/>
  <c r="C125" i="13"/>
  <c r="F122" i="13"/>
  <c r="D117" i="13"/>
  <c r="D120" i="13"/>
  <c r="C120" i="13"/>
  <c r="D119" i="13"/>
  <c r="C119" i="13"/>
  <c r="F118" i="13"/>
  <c r="D118" i="13"/>
  <c r="C118" i="13"/>
  <c r="C117" i="13"/>
  <c r="F114" i="13"/>
  <c r="D109" i="13"/>
  <c r="D113" i="13"/>
  <c r="C113" i="13"/>
  <c r="D112" i="13"/>
  <c r="C112" i="13"/>
  <c r="D111" i="13"/>
  <c r="C111" i="13"/>
  <c r="F110" i="13"/>
  <c r="D110" i="13"/>
  <c r="C110" i="13"/>
  <c r="C109" i="13"/>
  <c r="D103" i="13"/>
  <c r="C103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4" i="13"/>
  <c r="C94" i="13"/>
  <c r="D93" i="13"/>
  <c r="C93" i="13"/>
  <c r="D83" i="13"/>
  <c r="F88" i="13"/>
  <c r="D84" i="13"/>
  <c r="D85" i="13"/>
  <c r="F87" i="13"/>
  <c r="F86" i="13"/>
  <c r="D86" i="13"/>
  <c r="C86" i="13"/>
  <c r="C85" i="13"/>
  <c r="C84" i="13"/>
  <c r="C83" i="13"/>
  <c r="D75" i="13"/>
  <c r="F80" i="13"/>
  <c r="D76" i="13"/>
  <c r="D77" i="13"/>
  <c r="F79" i="13"/>
  <c r="F78" i="13"/>
  <c r="D78" i="13"/>
  <c r="C78" i="13"/>
  <c r="C77" i="13"/>
  <c r="C76" i="13"/>
  <c r="C75" i="13"/>
  <c r="D61" i="13"/>
  <c r="D62" i="13"/>
  <c r="D65" i="13"/>
  <c r="D52" i="13"/>
  <c r="D53" i="13"/>
  <c r="D56" i="13"/>
  <c r="D43" i="13"/>
  <c r="D44" i="13"/>
  <c r="D47" i="13"/>
  <c r="D34" i="13"/>
  <c r="D35" i="13"/>
  <c r="D38" i="13"/>
  <c r="D25" i="13"/>
  <c r="D26" i="13"/>
  <c r="D29" i="13"/>
  <c r="D16" i="13"/>
  <c r="D17" i="13"/>
  <c r="D20" i="13"/>
  <c r="D70" i="13"/>
  <c r="C70" i="13"/>
  <c r="D64" i="13"/>
  <c r="D55" i="13"/>
  <c r="D46" i="13"/>
  <c r="D37" i="13"/>
  <c r="D28" i="13"/>
  <c r="D19" i="13"/>
  <c r="D69" i="13"/>
  <c r="C69" i="13"/>
  <c r="D68" i="13"/>
  <c r="C68" i="13"/>
  <c r="F65" i="13"/>
  <c r="C65" i="13"/>
  <c r="F64" i="13"/>
  <c r="C64" i="13"/>
  <c r="F63" i="13"/>
  <c r="D63" i="13"/>
  <c r="C63" i="13"/>
  <c r="F62" i="13"/>
  <c r="C62" i="13"/>
  <c r="C61" i="13"/>
  <c r="F56" i="13"/>
  <c r="C56" i="13"/>
  <c r="F55" i="13"/>
  <c r="C55" i="13"/>
  <c r="F54" i="13"/>
  <c r="D54" i="13"/>
  <c r="C54" i="13"/>
  <c r="F53" i="13"/>
  <c r="C53" i="13"/>
  <c r="C52" i="13"/>
  <c r="F47" i="13"/>
  <c r="C47" i="13"/>
  <c r="F46" i="13"/>
  <c r="C46" i="13"/>
  <c r="F45" i="13"/>
  <c r="D45" i="13"/>
  <c r="C45" i="13"/>
  <c r="F44" i="13"/>
  <c r="C44" i="13"/>
  <c r="C43" i="13"/>
  <c r="F38" i="13"/>
  <c r="C38" i="13"/>
  <c r="F37" i="13"/>
  <c r="C37" i="13"/>
  <c r="F36" i="13"/>
  <c r="D36" i="13"/>
  <c r="C36" i="13"/>
  <c r="F35" i="13"/>
  <c r="C35" i="13"/>
  <c r="C34" i="13"/>
  <c r="F29" i="13"/>
  <c r="C29" i="13"/>
  <c r="F28" i="13"/>
  <c r="C28" i="13"/>
  <c r="F27" i="13"/>
  <c r="D27" i="13"/>
  <c r="C27" i="13"/>
  <c r="F26" i="13"/>
  <c r="C26" i="13"/>
  <c r="C25" i="13"/>
  <c r="F20" i="13"/>
  <c r="C20" i="13"/>
  <c r="F19" i="13"/>
  <c r="C19" i="13"/>
  <c r="F18" i="13"/>
  <c r="D18" i="13"/>
  <c r="C18" i="13"/>
  <c r="F17" i="13"/>
  <c r="C17" i="13"/>
  <c r="C16" i="13"/>
  <c r="D166" i="12"/>
  <c r="C166" i="12"/>
  <c r="D165" i="12"/>
  <c r="C165" i="12"/>
  <c r="D162" i="12"/>
  <c r="C162" i="12"/>
  <c r="D161" i="12"/>
  <c r="C161" i="12"/>
  <c r="D160" i="12"/>
  <c r="C160" i="12"/>
  <c r="D154" i="12"/>
  <c r="C154" i="12"/>
  <c r="D153" i="12"/>
  <c r="C153" i="12"/>
  <c r="D150" i="12"/>
  <c r="C150" i="12"/>
  <c r="D149" i="12"/>
  <c r="C149" i="12"/>
  <c r="C146" i="12"/>
  <c r="C145" i="12"/>
  <c r="C144" i="12"/>
  <c r="C143" i="12"/>
  <c r="F138" i="12"/>
  <c r="C137" i="12"/>
  <c r="C136" i="12"/>
  <c r="D135" i="12"/>
  <c r="C135" i="12"/>
  <c r="F134" i="12"/>
  <c r="D134" i="12"/>
  <c r="C134" i="12"/>
  <c r="D133" i="12"/>
  <c r="C133" i="12"/>
  <c r="F130" i="12"/>
  <c r="D125" i="12"/>
  <c r="D128" i="12"/>
  <c r="C128" i="12"/>
  <c r="D127" i="12"/>
  <c r="C127" i="12"/>
  <c r="F126" i="12"/>
  <c r="D126" i="12"/>
  <c r="C126" i="12"/>
  <c r="C125" i="12"/>
  <c r="F122" i="12"/>
  <c r="D117" i="12"/>
  <c r="D120" i="12"/>
  <c r="C120" i="12"/>
  <c r="D119" i="12"/>
  <c r="C119" i="12"/>
  <c r="F118" i="12"/>
  <c r="D118" i="12"/>
  <c r="C118" i="12"/>
  <c r="C117" i="12"/>
  <c r="F114" i="12"/>
  <c r="D109" i="12"/>
  <c r="D113" i="12"/>
  <c r="C113" i="12"/>
  <c r="D112" i="12"/>
  <c r="C112" i="12"/>
  <c r="D111" i="12"/>
  <c r="C111" i="12"/>
  <c r="F110" i="12"/>
  <c r="D110" i="12"/>
  <c r="C110" i="12"/>
  <c r="C109" i="12"/>
  <c r="D103" i="12"/>
  <c r="C103" i="12"/>
  <c r="D100" i="12"/>
  <c r="C100" i="12"/>
  <c r="D99" i="12"/>
  <c r="C99" i="12"/>
  <c r="D98" i="12"/>
  <c r="C98" i="12"/>
  <c r="D97" i="12"/>
  <c r="C97" i="12"/>
  <c r="D96" i="12"/>
  <c r="C96" i="12"/>
  <c r="D95" i="12"/>
  <c r="C95" i="12"/>
  <c r="D94" i="12"/>
  <c r="C94" i="12"/>
  <c r="D93" i="12"/>
  <c r="C93" i="12"/>
  <c r="D83" i="12"/>
  <c r="F88" i="12"/>
  <c r="D84" i="12"/>
  <c r="D85" i="12"/>
  <c r="F87" i="12"/>
  <c r="F86" i="12"/>
  <c r="D86" i="12"/>
  <c r="C86" i="12"/>
  <c r="C85" i="12"/>
  <c r="C84" i="12"/>
  <c r="C83" i="12"/>
  <c r="D75" i="12"/>
  <c r="F80" i="12"/>
  <c r="D76" i="12"/>
  <c r="D77" i="12"/>
  <c r="F79" i="12"/>
  <c r="F78" i="12"/>
  <c r="D78" i="12"/>
  <c r="C78" i="12"/>
  <c r="C77" i="12"/>
  <c r="C76" i="12"/>
  <c r="C75" i="12"/>
  <c r="D61" i="12"/>
  <c r="D62" i="12"/>
  <c r="D65" i="12"/>
  <c r="D52" i="12"/>
  <c r="D53" i="12"/>
  <c r="D56" i="12"/>
  <c r="D43" i="12"/>
  <c r="D44" i="12"/>
  <c r="D47" i="12"/>
  <c r="D34" i="12"/>
  <c r="D35" i="12"/>
  <c r="D38" i="12"/>
  <c r="D25" i="12"/>
  <c r="D26" i="12"/>
  <c r="D29" i="12"/>
  <c r="D16" i="12"/>
  <c r="D17" i="12"/>
  <c r="D20" i="12"/>
  <c r="D70" i="12"/>
  <c r="C70" i="12"/>
  <c r="D64" i="12"/>
  <c r="D55" i="12"/>
  <c r="D46" i="12"/>
  <c r="D37" i="12"/>
  <c r="D28" i="12"/>
  <c r="D19" i="12"/>
  <c r="D69" i="12"/>
  <c r="C69" i="12"/>
  <c r="D68" i="12"/>
  <c r="C68" i="12"/>
  <c r="F65" i="12"/>
  <c r="C65" i="12"/>
  <c r="F64" i="12"/>
  <c r="C64" i="12"/>
  <c r="F63" i="12"/>
  <c r="D63" i="12"/>
  <c r="C63" i="12"/>
  <c r="F62" i="12"/>
  <c r="C62" i="12"/>
  <c r="C61" i="12"/>
  <c r="F56" i="12"/>
  <c r="C56" i="12"/>
  <c r="F55" i="12"/>
  <c r="C55" i="12"/>
  <c r="F54" i="12"/>
  <c r="D54" i="12"/>
  <c r="C54" i="12"/>
  <c r="F53" i="12"/>
  <c r="C53" i="12"/>
  <c r="C52" i="12"/>
  <c r="F47" i="12"/>
  <c r="C47" i="12"/>
  <c r="F46" i="12"/>
  <c r="C46" i="12"/>
  <c r="F45" i="12"/>
  <c r="D45" i="12"/>
  <c r="C45" i="12"/>
  <c r="F44" i="12"/>
  <c r="C44" i="12"/>
  <c r="C43" i="12"/>
  <c r="F38" i="12"/>
  <c r="C38" i="12"/>
  <c r="F37" i="12"/>
  <c r="C37" i="12"/>
  <c r="F36" i="12"/>
  <c r="D36" i="12"/>
  <c r="C36" i="12"/>
  <c r="F35" i="12"/>
  <c r="C35" i="12"/>
  <c r="C34" i="12"/>
  <c r="F29" i="12"/>
  <c r="C29" i="12"/>
  <c r="F28" i="12"/>
  <c r="C28" i="12"/>
  <c r="F27" i="12"/>
  <c r="D27" i="12"/>
  <c r="C27" i="12"/>
  <c r="F26" i="12"/>
  <c r="C26" i="12"/>
  <c r="C25" i="12"/>
  <c r="F20" i="12"/>
  <c r="C20" i="12"/>
  <c r="F19" i="12"/>
  <c r="C19" i="12"/>
  <c r="F18" i="12"/>
  <c r="D18" i="12"/>
  <c r="C18" i="12"/>
  <c r="F17" i="12"/>
  <c r="C17" i="12"/>
  <c r="C16" i="12"/>
  <c r="D166" i="10"/>
  <c r="C166" i="10"/>
  <c r="D165" i="10"/>
  <c r="C165" i="10"/>
  <c r="D162" i="10"/>
  <c r="C162" i="10"/>
  <c r="D161" i="10"/>
  <c r="C161" i="10"/>
  <c r="D160" i="10"/>
  <c r="C160" i="10"/>
  <c r="D154" i="10"/>
  <c r="C154" i="10"/>
  <c r="D153" i="10"/>
  <c r="C153" i="10"/>
  <c r="D150" i="10"/>
  <c r="C150" i="10"/>
  <c r="D149" i="10"/>
  <c r="C149" i="10"/>
  <c r="C146" i="10"/>
  <c r="C145" i="10"/>
  <c r="C144" i="10"/>
  <c r="C143" i="10"/>
  <c r="F138" i="10"/>
  <c r="C137" i="10"/>
  <c r="C136" i="10"/>
  <c r="D135" i="10"/>
  <c r="C135" i="10"/>
  <c r="F134" i="10"/>
  <c r="D134" i="10"/>
  <c r="C134" i="10"/>
  <c r="D133" i="10"/>
  <c r="C133" i="10"/>
  <c r="F130" i="10"/>
  <c r="D125" i="10"/>
  <c r="D128" i="10"/>
  <c r="C128" i="10"/>
  <c r="D127" i="10"/>
  <c r="C127" i="10"/>
  <c r="F126" i="10"/>
  <c r="D126" i="10"/>
  <c r="C126" i="10"/>
  <c r="C125" i="10"/>
  <c r="F122" i="10"/>
  <c r="D117" i="10"/>
  <c r="D120" i="10"/>
  <c r="C120" i="10"/>
  <c r="D119" i="10"/>
  <c r="C119" i="10"/>
  <c r="F118" i="10"/>
  <c r="D118" i="10"/>
  <c r="C118" i="10"/>
  <c r="C117" i="10"/>
  <c r="F114" i="10"/>
  <c r="D109" i="10"/>
  <c r="D113" i="10"/>
  <c r="C113" i="10"/>
  <c r="D112" i="10"/>
  <c r="C112" i="10"/>
  <c r="D111" i="10"/>
  <c r="C111" i="10"/>
  <c r="F110" i="10"/>
  <c r="D110" i="10"/>
  <c r="C110" i="10"/>
  <c r="C109" i="10"/>
  <c r="D103" i="10"/>
  <c r="C103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83" i="10"/>
  <c r="F88" i="10"/>
  <c r="D84" i="10"/>
  <c r="D85" i="10"/>
  <c r="F87" i="10"/>
  <c r="F86" i="10"/>
  <c r="D86" i="10"/>
  <c r="C86" i="10"/>
  <c r="C85" i="10"/>
  <c r="C84" i="10"/>
  <c r="C83" i="10"/>
  <c r="D75" i="10"/>
  <c r="F80" i="10"/>
  <c r="D76" i="10"/>
  <c r="D77" i="10"/>
  <c r="F79" i="10"/>
  <c r="F78" i="10"/>
  <c r="D78" i="10"/>
  <c r="C78" i="10"/>
  <c r="C77" i="10"/>
  <c r="C76" i="10"/>
  <c r="C75" i="10"/>
  <c r="D61" i="10"/>
  <c r="D62" i="10"/>
  <c r="D65" i="10"/>
  <c r="D52" i="10"/>
  <c r="D53" i="10"/>
  <c r="D56" i="10"/>
  <c r="D43" i="10"/>
  <c r="D44" i="10"/>
  <c r="D47" i="10"/>
  <c r="D34" i="10"/>
  <c r="D35" i="10"/>
  <c r="D38" i="10"/>
  <c r="D25" i="10"/>
  <c r="D26" i="10"/>
  <c r="D29" i="10"/>
  <c r="D16" i="10"/>
  <c r="D17" i="10"/>
  <c r="D20" i="10"/>
  <c r="D70" i="10"/>
  <c r="C70" i="10"/>
  <c r="D64" i="10"/>
  <c r="D55" i="10"/>
  <c r="D46" i="10"/>
  <c r="D37" i="10"/>
  <c r="D28" i="10"/>
  <c r="D19" i="10"/>
  <c r="D69" i="10"/>
  <c r="C69" i="10"/>
  <c r="D68" i="10"/>
  <c r="C68" i="10"/>
  <c r="F65" i="10"/>
  <c r="C65" i="10"/>
  <c r="F64" i="10"/>
  <c r="C64" i="10"/>
  <c r="F63" i="10"/>
  <c r="D63" i="10"/>
  <c r="C63" i="10"/>
  <c r="F62" i="10"/>
  <c r="C62" i="10"/>
  <c r="C61" i="10"/>
  <c r="F56" i="10"/>
  <c r="C56" i="10"/>
  <c r="F55" i="10"/>
  <c r="C55" i="10"/>
  <c r="F54" i="10"/>
  <c r="D54" i="10"/>
  <c r="C54" i="10"/>
  <c r="F53" i="10"/>
  <c r="C53" i="10"/>
  <c r="C52" i="10"/>
  <c r="F47" i="10"/>
  <c r="C47" i="10"/>
  <c r="F46" i="10"/>
  <c r="C46" i="10"/>
  <c r="F45" i="10"/>
  <c r="D45" i="10"/>
  <c r="C45" i="10"/>
  <c r="F44" i="10"/>
  <c r="C44" i="10"/>
  <c r="C43" i="10"/>
  <c r="F38" i="10"/>
  <c r="C38" i="10"/>
  <c r="F37" i="10"/>
  <c r="C37" i="10"/>
  <c r="F36" i="10"/>
  <c r="D36" i="10"/>
  <c r="C36" i="10"/>
  <c r="F35" i="10"/>
  <c r="C35" i="10"/>
  <c r="C34" i="10"/>
  <c r="F29" i="10"/>
  <c r="F27" i="10"/>
  <c r="F28" i="10"/>
  <c r="C29" i="10"/>
  <c r="C28" i="10"/>
  <c r="D27" i="10"/>
  <c r="C27" i="10"/>
  <c r="F26" i="10"/>
  <c r="C26" i="10"/>
  <c r="C25" i="10"/>
  <c r="F20" i="10"/>
  <c r="C20" i="10"/>
  <c r="F19" i="10"/>
  <c r="C19" i="10"/>
  <c r="F18" i="10"/>
  <c r="D18" i="10"/>
  <c r="C18" i="10"/>
  <c r="F17" i="10"/>
  <c r="C17" i="10"/>
  <c r="C16" i="10"/>
</calcChain>
</file>

<file path=xl/sharedStrings.xml><?xml version="1.0" encoding="utf-8"?>
<sst xmlns="http://schemas.openxmlformats.org/spreadsheetml/2006/main" count="1710" uniqueCount="584">
  <si>
    <t>Arte y Humanidades</t>
  </si>
  <si>
    <t>Ciencias</t>
  </si>
  <si>
    <t>Ciencias de la Salud</t>
  </si>
  <si>
    <t>Ciencias Sociales y Jurídicas</t>
  </si>
  <si>
    <t>Ingeniería y Arquitectura</t>
  </si>
  <si>
    <t>1.1</t>
  </si>
  <si>
    <t>1.2</t>
  </si>
  <si>
    <t>1.3</t>
  </si>
  <si>
    <t>Factor medio de impacto</t>
  </si>
  <si>
    <t>7.1</t>
  </si>
  <si>
    <t>7.2</t>
  </si>
  <si>
    <t>Internacionales de investigación</t>
  </si>
  <si>
    <t>8.1</t>
  </si>
  <si>
    <t>8.2</t>
  </si>
  <si>
    <t>8.3</t>
  </si>
  <si>
    <t>8.4</t>
  </si>
  <si>
    <t>Nacionales</t>
  </si>
  <si>
    <t>Regionales o locales</t>
  </si>
  <si>
    <t>Contratos artículo 83 o Convenios</t>
  </si>
  <si>
    <t>Tesis y TFM</t>
  </si>
  <si>
    <t>9.1</t>
  </si>
  <si>
    <t>9.2</t>
  </si>
  <si>
    <t>9.3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</si>
  <si>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</si>
  <si>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</si>
  <si>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</si>
  <si>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</si>
  <si>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</si>
  <si>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</si>
  <si>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</si>
  <si>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</si>
  <si>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</si>
  <si>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</si>
  <si>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</si>
  <si>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</si>
  <si>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</si>
  <si>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</si>
  <si>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</si>
  <si>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</si>
  <si>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</si>
  <si>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</si>
  <si>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</si>
  <si>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</si>
  <si>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</si>
  <si>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</si>
  <si>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3.1</t>
  </si>
  <si>
    <t>3.2</t>
  </si>
  <si>
    <t>6.1</t>
  </si>
  <si>
    <t>6.2</t>
  </si>
  <si>
    <t>10.1</t>
  </si>
  <si>
    <t>10.2</t>
  </si>
  <si>
    <t>11.1</t>
  </si>
  <si>
    <t>11.2</t>
  </si>
  <si>
    <t>12.1</t>
  </si>
  <si>
    <t>12.2</t>
  </si>
  <si>
    <t>12.3</t>
  </si>
  <si>
    <t>Índice h (Web of Science)</t>
  </si>
  <si>
    <t>Índice h (Google Scholar)</t>
  </si>
  <si>
    <t>i10 (Google Scholar)</t>
  </si>
  <si>
    <t>Índice h (Scopus)</t>
  </si>
  <si>
    <t>6.3</t>
  </si>
  <si>
    <t>7.3</t>
  </si>
  <si>
    <t>Publicaciones científicas</t>
  </si>
  <si>
    <t>JCR</t>
  </si>
  <si>
    <t>SJR</t>
  </si>
  <si>
    <t>CARHUS+</t>
  </si>
  <si>
    <t>CIRC</t>
  </si>
  <si>
    <t>DICE</t>
  </si>
  <si>
    <t>Latindex</t>
  </si>
  <si>
    <t>Nº de publicaciones en el primer decil (según el índice indicado previamente)</t>
  </si>
  <si>
    <t>[1]</t>
  </si>
  <si>
    <t>[2]</t>
  </si>
  <si>
    <t>[3]</t>
  </si>
  <si>
    <t>[4]</t>
  </si>
  <si>
    <t>[5]</t>
  </si>
  <si>
    <r>
      <t xml:space="preserve">Nº </t>
    </r>
    <r>
      <rPr>
        <b/>
        <sz val="12"/>
        <color theme="1"/>
        <rFont val="Calibri"/>
        <family val="2"/>
        <scheme val="minor"/>
      </rPr>
      <t xml:space="preserve">total </t>
    </r>
    <r>
      <rPr>
        <sz val="12"/>
        <color theme="1"/>
        <rFont val="Calibri"/>
        <family val="2"/>
        <scheme val="minor"/>
      </rPr>
      <t>de autores en las anteriores publicaciones [2]</t>
    </r>
  </si>
  <si>
    <t>Introduzca la suma de todos los autores presentes en las publicaciones indicadas. Si tiene dos publicaciones, una con dos autores y otra con tres, deberá introducir cinco.</t>
  </si>
  <si>
    <t>Nº de publicaciones en el primer cuartil (según el índice indicado previamente)</t>
  </si>
  <si>
    <t>Nº de publicaciones en el segundo cuartil (según el índice indicado previamente)</t>
  </si>
  <si>
    <t>Nº de publicaciones en el tercer cuartil (según el índice indicado previamente)</t>
  </si>
  <si>
    <t>Nº de publicaciones en el cuarto cuartil (según el índice indicado previamente)</t>
  </si>
  <si>
    <t>Nº de publicaciones</t>
  </si>
  <si>
    <t>De las anteriores, nº total de publicaciones con coautoría internacional [4]</t>
  </si>
  <si>
    <t>De las anteriores, nº total de publicaciones con coautoría nacional [5]</t>
  </si>
  <si>
    <t>Todas las publicaciones de este cuartil estarán indexadas con el mismo índice. Para otro cuartil, podría seleccionar otro diferente. Seleccione el índice de la lista proporcionada o introduzca el nombre si es otro.</t>
  </si>
  <si>
    <t>Indique el número total de publicaciones que tienen al menos un autor que  trabaje en otra organización nacional diferente a la Universidad de León</t>
  </si>
  <si>
    <t>Indique el número total de publicaciones que tienen al menos un autor cuyo lugar de trabajo (afiliación) sea una organización ubicada en el extranjero</t>
  </si>
  <si>
    <t>[6]</t>
  </si>
  <si>
    <t>Participación en spin-off o EBTs de la Universidad de León</t>
  </si>
  <si>
    <t>Nº de sociedades en las que ha participado con Informe favorable del Consejo de Gobierno</t>
  </si>
  <si>
    <t>Nº Contratos de cesión  de derechos explotación de los registros de propiedad intelectual activos</t>
  </si>
  <si>
    <t>Nº de patentes solicitadas en la Oficina Europea de Patentes  en los últimos 5 años</t>
  </si>
  <si>
    <t>Nº de patentes en explotación (licencias activas durante el año de evaluación)</t>
  </si>
  <si>
    <t>Nº de patentes  solicitadas ante la OEPM durante el año de evaluación</t>
  </si>
  <si>
    <t>Nº de modelos de utilidad en explotación (licencias activas durante el año de evaluación)</t>
  </si>
  <si>
    <t>Nº de otros resultados de transferencia protegidos: secretos, know how,  etc. (este año)</t>
  </si>
  <si>
    <t>Nº de solicitudes de  diseños industriales  (durante este año)</t>
  </si>
  <si>
    <t>Los Registros de Propiedad Intelectual que contabilizan como transferencia son los registros de "Programas de ordenador" y de "Bases de datos". Solo indicar los licenciados en el año de evaluación</t>
  </si>
  <si>
    <t>[7]</t>
  </si>
  <si>
    <t>[8]</t>
  </si>
  <si>
    <t>Dividir la suma de los importes concedidos a la ULE entre el número de proyectos</t>
  </si>
  <si>
    <r>
      <t xml:space="preserve">Seleccione el </t>
    </r>
    <r>
      <rPr>
        <b/>
        <sz val="12"/>
        <color theme="1"/>
        <rFont val="Calibri"/>
        <family val="2"/>
        <scheme val="minor"/>
      </rPr>
      <t>índice</t>
    </r>
    <r>
      <rPr>
        <sz val="12"/>
        <color theme="1"/>
        <rFont val="Calibri"/>
        <family val="2"/>
        <scheme val="minor"/>
      </rPr>
      <t xml:space="preserve"> usado para las publicaciones del </t>
    </r>
    <r>
      <rPr>
        <b/>
        <sz val="12"/>
        <color theme="1"/>
        <rFont val="Calibri"/>
        <family val="2"/>
        <scheme val="minor"/>
      </rPr>
      <t>primer decil [1]</t>
    </r>
  </si>
  <si>
    <r>
      <t xml:space="preserve">Posición </t>
    </r>
    <r>
      <rPr>
        <b/>
        <sz val="12"/>
        <color theme="1"/>
        <rFont val="Calibri"/>
        <family val="2"/>
        <scheme val="minor"/>
      </rPr>
      <t>media (Pm)</t>
    </r>
    <r>
      <rPr>
        <sz val="12"/>
        <color theme="1"/>
        <rFont val="Calibri"/>
        <family val="2"/>
        <scheme val="minor"/>
      </rPr>
      <t xml:space="preserve"> del autor en las anteriores publicaciones [3]</t>
    </r>
  </si>
  <si>
    <t>Sume las páginas de cada libro publicado e indique aquí el total. Si ha publicado dos libros, uno con 40 páginas y otro con 110, en este campo deberá introducir 150</t>
  </si>
  <si>
    <t>Importe total medio por Proyectos Competitivos Nacionales [9]</t>
  </si>
  <si>
    <t>Importe total medio por Proyectos Competitivos Regionales o locales [9]</t>
  </si>
  <si>
    <t>[9]</t>
  </si>
  <si>
    <t>[10]</t>
  </si>
  <si>
    <t>Importe total medio por contratos según artículo 83  [10]</t>
  </si>
  <si>
    <t>TFM presentados en el año natural en evaluación</t>
  </si>
  <si>
    <t>Número total de tesis defendidas en el año natural en evaluación</t>
  </si>
  <si>
    <t>Número total de directores de las tesis anteriores</t>
  </si>
  <si>
    <t>Número de publicaciones o acciones de divulgación (especificar la acción)</t>
  </si>
  <si>
    <t>B) Transferencia</t>
  </si>
  <si>
    <t>C) Capacidad de captación de fondos</t>
  </si>
  <si>
    <t>Patentes y protección de resultados</t>
  </si>
  <si>
    <t>Libros</t>
  </si>
  <si>
    <t>Importe total medio ingresado en la ULE por la firma de convenios [11]</t>
  </si>
  <si>
    <t>Dividir la suma de las cantidades aportadas a la ULE por las instituciones con las que se firma el convenio, entre el número de convenios. No contabilizar, en ningún caso, las aportaciones de la ULE.</t>
  </si>
  <si>
    <t>F) Otros</t>
  </si>
  <si>
    <t>D) Impacto, movilidad y liderazgo</t>
  </si>
  <si>
    <t>E) Capacidad y calidad formadora</t>
  </si>
  <si>
    <t>Nº de comités editoriales de reconocido prestigio (revistas internacionales) a los que pertenece</t>
  </si>
  <si>
    <t>A) Publicaciones</t>
  </si>
  <si>
    <t>Nombre:</t>
  </si>
  <si>
    <t>Apellidos:</t>
  </si>
  <si>
    <t>email:</t>
  </si>
  <si>
    <t>Rama de Conocimiento:</t>
  </si>
  <si>
    <t>Publicación 1</t>
  </si>
  <si>
    <t>Publicación 2</t>
  </si>
  <si>
    <t>Publicación 3</t>
  </si>
  <si>
    <t>Publicación 4</t>
  </si>
  <si>
    <t>Publicación 5</t>
  </si>
  <si>
    <t>Publicación 6</t>
  </si>
  <si>
    <t>Ramas de Conocimiento</t>
  </si>
  <si>
    <t>Libro 1</t>
  </si>
  <si>
    <t>Libro 2</t>
  </si>
  <si>
    <t>Libro 3</t>
  </si>
  <si>
    <t>Libro 4</t>
  </si>
  <si>
    <t>Libro 5</t>
  </si>
  <si>
    <t>Libro 6</t>
  </si>
  <si>
    <t>Publicación 7</t>
  </si>
  <si>
    <t>Publicación 8</t>
  </si>
  <si>
    <t>Publicación 9</t>
  </si>
  <si>
    <t>Publicación 10</t>
  </si>
  <si>
    <t>Libro 7</t>
  </si>
  <si>
    <t>Libro 8</t>
  </si>
  <si>
    <t>Libro 9</t>
  </si>
  <si>
    <t>Libro 10</t>
  </si>
  <si>
    <t>Introduzca la referencia a las publicaciones como le gustaría verla impresa. Incluya al menos: Autores, Titulo, Editorial, Lugar de Publicación, Año. Puede copiar de su CVN y pegar en la correspondiente celda.</t>
  </si>
  <si>
    <t>Resultado 1</t>
  </si>
  <si>
    <t>Resultado 2</t>
  </si>
  <si>
    <t>Resultado 3</t>
  </si>
  <si>
    <t>Resultado 4</t>
  </si>
  <si>
    <t>Resultado 5</t>
  </si>
  <si>
    <t>Resultado 6</t>
  </si>
  <si>
    <t>Resultado 7</t>
  </si>
  <si>
    <t>Resultado 8</t>
  </si>
  <si>
    <t>Resultado 9</t>
  </si>
  <si>
    <t>Resultado 10</t>
  </si>
  <si>
    <t>Información de la spin-off o EBT 1</t>
  </si>
  <si>
    <t>Información de la spin-off o EBT 2</t>
  </si>
  <si>
    <t>Introduzca la información que permita identifcar la EBT. Al menos el nombre de la EBT, su año de creación y  el tipo de vinculación que tiene con ella. Puede copiar de su CVN y pegar en la correspondiente celda.</t>
  </si>
  <si>
    <t>Introduzca la información que permita identifcar el proyecto. Al menos el título, Organismo que lo concede y Referencia. Puede copiar de su CVN y pegar en la correspondiente celda.</t>
  </si>
  <si>
    <t>Información del proyecto 1</t>
  </si>
  <si>
    <t>Información del proyecto 2</t>
  </si>
  <si>
    <t>Información del proyecto 3</t>
  </si>
  <si>
    <t>Información del proyecto 4</t>
  </si>
  <si>
    <t>Información del artículo o convenio 1</t>
  </si>
  <si>
    <t>Información del artículo o convenio 2</t>
  </si>
  <si>
    <t>Información del artículo o convenio 3</t>
  </si>
  <si>
    <t>Información del artículo o convenio 4</t>
  </si>
  <si>
    <t>Información del artículo o convenio 5</t>
  </si>
  <si>
    <t>Información del artículo o convenio 6</t>
  </si>
  <si>
    <t>Información del artículo o convenio 7</t>
  </si>
  <si>
    <t>Información del artículo o convenio 8</t>
  </si>
  <si>
    <t>Información del artículo o convenio 9</t>
  </si>
  <si>
    <t>Información del artículo o convenio 10</t>
  </si>
  <si>
    <t>Estancia de investigación 1</t>
  </si>
  <si>
    <t>Estancia de investigación 2</t>
  </si>
  <si>
    <t>Estancia de investigación 3</t>
  </si>
  <si>
    <t>Estancia de investigación 4</t>
  </si>
  <si>
    <t>Introduzca la información que permita identifcar la estancia Al menos el lugar donde se ha realizado (centro, país y ciudad) y su duración. Puede copiar de su CVN y pegar en la correspondiente celda. Si tiene más de 10, indique solo los más importantes.</t>
  </si>
  <si>
    <t>Liderazgo Internacional</t>
  </si>
  <si>
    <t>Red 1</t>
  </si>
  <si>
    <t>Red 2</t>
  </si>
  <si>
    <t>Introduzca la información que permita identifcar la red. Al menos el nombre de la red, quien la ha concedido y su duración (fecha incio y años). Puede copiar de su CVN y pegar en la correspondiente celda.</t>
  </si>
  <si>
    <t>Introduzca la información que permita identifcar la tesis. Al menos el título de la tesis, persona que la defendió y mes de defensa. Puede copiar de su CVN y pegar en la correspondiente celda.</t>
  </si>
  <si>
    <t>Tesis 1</t>
  </si>
  <si>
    <t>Tesis 2</t>
  </si>
  <si>
    <t>Tesis 3</t>
  </si>
  <si>
    <t>Tesis 4</t>
  </si>
  <si>
    <t>Tesis 5</t>
  </si>
  <si>
    <t>Acción (fila superior). Comité (fila inferior) 2</t>
  </si>
  <si>
    <t>Acción (fila superior). Comité (fila inferior) 3</t>
  </si>
  <si>
    <t>Acción (fila superior). Comité (fila inferior) 4</t>
  </si>
  <si>
    <t>Acción (fila superior). Comité (fila inferior) 5</t>
  </si>
  <si>
    <t>Acción (fila superior). Comité (fila inferior) 6</t>
  </si>
  <si>
    <t>Acción (fila superior). Comité (fila inferior) 7</t>
  </si>
  <si>
    <t>Acción (fila superior). Comité (fila inferior) 8</t>
  </si>
  <si>
    <t>Acción (fila superior). Comité (fila inferior) 9</t>
  </si>
  <si>
    <t>Acción (fila superior). Comité (fila inferior) 10</t>
  </si>
  <si>
    <t>2.6</t>
  </si>
  <si>
    <t>3.3</t>
  </si>
  <si>
    <t>3.4</t>
  </si>
  <si>
    <t>3.5</t>
  </si>
  <si>
    <t>3.6</t>
  </si>
  <si>
    <t>3.7</t>
  </si>
  <si>
    <t>3.8</t>
  </si>
  <si>
    <t>4.1</t>
  </si>
  <si>
    <t>5.1</t>
  </si>
  <si>
    <t>5.2</t>
  </si>
  <si>
    <t>5.3</t>
  </si>
  <si>
    <t>5.4</t>
  </si>
  <si>
    <t>9.4</t>
  </si>
  <si>
    <t>13.1</t>
  </si>
  <si>
    <t>13.2</t>
  </si>
  <si>
    <t>ESH</t>
  </si>
  <si>
    <t>Otro:</t>
  </si>
  <si>
    <t xml:space="preserve">Indique el índice utilizado, si es otro diferente al de la lista </t>
  </si>
  <si>
    <t>Observaciones</t>
  </si>
  <si>
    <t>Listas</t>
  </si>
  <si>
    <t xml:space="preserve"> Lista de "Ramas de Conocimiento"</t>
  </si>
  <si>
    <t xml:space="preserve"> Lista de "Impacto"</t>
  </si>
  <si>
    <t>Índices Impacto Revistas</t>
  </si>
  <si>
    <t>Nº de libros completos publicados en editoriales de reconocido prestigio [6]</t>
  </si>
  <si>
    <t>[11]</t>
  </si>
  <si>
    <t xml:space="preserve">Para cada disciplina, la editorial tendrá que estar entre las 10 primeras </t>
  </si>
  <si>
    <t>Nº Inscriptiones  relacionadas con la transferencia en el Registro de la Propiedad Intelectual [8]</t>
  </si>
  <si>
    <t>Importe total medio por Proyectos Competitivos Internacionales [9]</t>
  </si>
  <si>
    <r>
      <rPr>
        <b/>
        <sz val="12"/>
        <color theme="1"/>
        <rFont val="Calibri"/>
        <family val="2"/>
        <scheme val="minor"/>
      </rPr>
      <t xml:space="preserve">Nº </t>
    </r>
    <r>
      <rPr>
        <sz val="12"/>
        <color theme="1"/>
        <rFont val="Calibri"/>
        <family val="2"/>
        <scheme val="minor"/>
      </rPr>
      <t xml:space="preserve">total de </t>
    </r>
    <r>
      <rPr>
        <b/>
        <sz val="12"/>
        <color theme="1"/>
        <rFont val="Calibri"/>
        <family val="2"/>
        <scheme val="minor"/>
      </rPr>
      <t xml:space="preserve">páginas </t>
    </r>
    <r>
      <rPr>
        <sz val="12"/>
        <color theme="1"/>
        <rFont val="Calibri"/>
        <family val="2"/>
        <scheme val="minor"/>
      </rPr>
      <t>en los libros publicados [7]</t>
    </r>
  </si>
  <si>
    <t>Importe total medio por Proyectos Competitivos Internacionales, Nacionales, Regionales o Locales [9]</t>
  </si>
  <si>
    <t>Posición del investigador</t>
  </si>
  <si>
    <t>ISBN</t>
  </si>
  <si>
    <t>DOI artículo</t>
  </si>
  <si>
    <t>Nº Autores cuya afiliación es la ULE</t>
  </si>
  <si>
    <t>Nombre completo de la Revista</t>
  </si>
  <si>
    <t>Introduzca la referencia a las publicaciones como le gustaría verla impresa. Incluya al menos: Autores, Titulo, Revista, Año. Puede copiar de su CVN u otro CV y pegar en la correspondiente celda.</t>
  </si>
  <si>
    <r>
      <t xml:space="preserve">Nº  </t>
    </r>
    <r>
      <rPr>
        <b/>
        <sz val="8"/>
        <color theme="1"/>
        <rFont val="Calibri"/>
        <scheme val="minor"/>
      </rPr>
      <t xml:space="preserve">total </t>
    </r>
    <r>
      <rPr>
        <sz val="8"/>
        <color theme="1"/>
        <rFont val="Calibri"/>
        <scheme val="minor"/>
      </rPr>
      <t xml:space="preserve">de </t>
    </r>
    <r>
      <rPr>
        <b/>
        <sz val="8"/>
        <color theme="1"/>
        <rFont val="Calibri"/>
        <scheme val="minor"/>
      </rPr>
      <t>autores</t>
    </r>
    <r>
      <rPr>
        <sz val="8"/>
        <color theme="1"/>
        <rFont val="Calibri"/>
        <scheme val="minor"/>
      </rPr>
      <t xml:space="preserve"> en las anteriores publicaciones [2]</t>
    </r>
  </si>
  <si>
    <r>
      <rPr>
        <b/>
        <sz val="8"/>
        <color theme="1"/>
        <rFont val="Calibri"/>
        <scheme val="minor"/>
      </rPr>
      <t>Posición</t>
    </r>
    <r>
      <rPr>
        <sz val="8"/>
        <color theme="1"/>
        <rFont val="Calibri"/>
        <scheme val="minor"/>
      </rPr>
      <t xml:space="preserve"> </t>
    </r>
    <r>
      <rPr>
        <b/>
        <sz val="8"/>
        <color theme="1"/>
        <rFont val="Calibri"/>
        <scheme val="minor"/>
      </rPr>
      <t>media</t>
    </r>
    <r>
      <rPr>
        <sz val="8"/>
        <color theme="1"/>
        <rFont val="Calibri"/>
        <scheme val="minor"/>
      </rPr>
      <t xml:space="preserve"> del autor en las anteriores publicaciones [3]</t>
    </r>
  </si>
  <si>
    <r>
      <t xml:space="preserve">Publicaciones en </t>
    </r>
    <r>
      <rPr>
        <b/>
        <sz val="8"/>
        <color theme="9" tint="-0.249977111117893"/>
        <rFont val="Calibri (Body)"/>
      </rPr>
      <t>revistas internacionales no indexadas</t>
    </r>
    <r>
      <rPr>
        <b/>
        <sz val="8"/>
        <color theme="1"/>
        <rFont val="Calibri"/>
        <scheme val="minor"/>
      </rPr>
      <t xml:space="preserve"> en índices reconocidos</t>
    </r>
  </si>
  <si>
    <r>
      <t xml:space="preserve">Nº de </t>
    </r>
    <r>
      <rPr>
        <b/>
        <sz val="8"/>
        <color theme="1"/>
        <rFont val="Calibri"/>
        <scheme val="minor"/>
      </rPr>
      <t>libros</t>
    </r>
    <r>
      <rPr>
        <sz val="8"/>
        <color theme="1"/>
        <rFont val="Calibri"/>
        <scheme val="minor"/>
      </rPr>
      <t xml:space="preserve"> </t>
    </r>
    <r>
      <rPr>
        <b/>
        <sz val="8"/>
        <color theme="1"/>
        <rFont val="Calibri"/>
        <scheme val="minor"/>
      </rPr>
      <t>completos</t>
    </r>
    <r>
      <rPr>
        <sz val="8"/>
        <color theme="1"/>
        <rFont val="Calibri"/>
        <scheme val="minor"/>
      </rPr>
      <t xml:space="preserve"> publicados en editoriales de reconocido prestigio [6]</t>
    </r>
  </si>
  <si>
    <r>
      <rPr>
        <b/>
        <sz val="8"/>
        <color theme="1"/>
        <rFont val="Calibri"/>
        <scheme val="minor"/>
      </rPr>
      <t xml:space="preserve">Nº </t>
    </r>
    <r>
      <rPr>
        <sz val="8"/>
        <color theme="1"/>
        <rFont val="Calibri"/>
        <scheme val="minor"/>
      </rPr>
      <t xml:space="preserve">total de </t>
    </r>
    <r>
      <rPr>
        <b/>
        <sz val="8"/>
        <color theme="1"/>
        <rFont val="Calibri"/>
        <scheme val="minor"/>
      </rPr>
      <t xml:space="preserve">páginas </t>
    </r>
    <r>
      <rPr>
        <sz val="8"/>
        <color theme="1"/>
        <rFont val="Calibri"/>
        <scheme val="minor"/>
      </rPr>
      <t>en los libros publicados [7]</t>
    </r>
  </si>
  <si>
    <r>
      <t xml:space="preserve">Nº de </t>
    </r>
    <r>
      <rPr>
        <b/>
        <sz val="8"/>
        <color theme="1"/>
        <rFont val="Calibri"/>
        <scheme val="minor"/>
      </rPr>
      <t>capítulos de libros</t>
    </r>
    <r>
      <rPr>
        <sz val="8"/>
        <color theme="1"/>
        <rFont val="Calibri"/>
        <scheme val="minor"/>
      </rPr>
      <t xml:space="preserve"> completos publicados en editoriales de reconocido prestigio</t>
    </r>
  </si>
  <si>
    <r>
      <rPr>
        <b/>
        <sz val="8"/>
        <color theme="1"/>
        <rFont val="Calibri"/>
        <scheme val="minor"/>
      </rPr>
      <t xml:space="preserve">Nº </t>
    </r>
    <r>
      <rPr>
        <sz val="8"/>
        <color theme="1"/>
        <rFont val="Calibri"/>
        <scheme val="minor"/>
      </rPr>
      <t xml:space="preserve">total de </t>
    </r>
    <r>
      <rPr>
        <b/>
        <sz val="8"/>
        <color theme="1"/>
        <rFont val="Calibri"/>
        <scheme val="minor"/>
      </rPr>
      <t xml:space="preserve">páginas </t>
    </r>
    <r>
      <rPr>
        <sz val="8"/>
        <color theme="1"/>
        <rFont val="Calibri"/>
        <scheme val="minor"/>
      </rPr>
      <t>en los capítulos de libros publicados [7]</t>
    </r>
  </si>
  <si>
    <t>Datos Personales</t>
  </si>
  <si>
    <t>Resultados obtenidos en el</t>
  </si>
  <si>
    <t>año</t>
  </si>
  <si>
    <t>Nº Aut. con afiliación en el Extranjero</t>
  </si>
  <si>
    <t>Nº  Aut. Nacionales con afiliación no ULE</t>
  </si>
  <si>
    <t>Añada más columnas si es necesario</t>
  </si>
  <si>
    <t>Manual</t>
  </si>
  <si>
    <t>Nº medio de autores por publicación</t>
  </si>
  <si>
    <t>Nº medio de autores por publicación descontados autores no ULE</t>
  </si>
  <si>
    <t xml:space="preserve">  </t>
  </si>
  <si>
    <t>Dudas Frecuentes</t>
  </si>
  <si>
    <t>¿Se puede indicar el mismo índice de impacto para todas las publicaciones presentadas, por ejemplo el JCR?</t>
  </si>
  <si>
    <t>¿Se puede elegir un índice de impacto diferente para las publicaciones presentadas en un cuartil determinado?</t>
  </si>
  <si>
    <t>No, para cada cuartil, solo se puede utilizar un único indice de impacto. Se pueden elegir diferentes índices de impacto para distintos cuartiles pero un único Indice (JCR, SJR u otro) para cada cuartil.</t>
  </si>
  <si>
    <t>Movilidad (al menos cuatro semanas en el año evaluado)</t>
  </si>
  <si>
    <t>Nº de estancias de investigación en el extranjero</t>
  </si>
  <si>
    <t xml:space="preserve">Nº de estancias de investigación en  otros centros nacionales </t>
  </si>
  <si>
    <t>Número de proyectos competitivos vigentes</t>
  </si>
  <si>
    <t>(Indicar solo los vigentes en el año evaluado)</t>
  </si>
  <si>
    <t>Calculado</t>
  </si>
  <si>
    <t>Indique el índice utilizado</t>
  </si>
  <si>
    <t>Referencia al artículo
(copie y pegue de su CV)</t>
  </si>
  <si>
    <t>Referencia al libro
(copie y pegue de su CV)</t>
  </si>
  <si>
    <t>Nombre completo de la Editorial</t>
  </si>
  <si>
    <t>Información del proyecto
(copie y pegue de su CV)</t>
  </si>
  <si>
    <t>Organismo(s) financiador</t>
  </si>
  <si>
    <t>Siendo Coordinador (Rol = 1)</t>
  </si>
  <si>
    <t>Siendo Investigador Principal (no coordinador) (Rol = 2)</t>
  </si>
  <si>
    <t>Siendo Participante (Rol = 3)</t>
  </si>
  <si>
    <t>Razón social de la empresa</t>
  </si>
  <si>
    <t>Indique su ROL. I.P= 2; Participante=3</t>
  </si>
  <si>
    <t>Indique su ROL. Coordinador=1; IP= 2; Participante= 3</t>
  </si>
  <si>
    <t>Información de identificación de la empresa</t>
  </si>
  <si>
    <t>Tipo de vinculación con la empresa</t>
  </si>
  <si>
    <t>Nº investigadores participantes</t>
  </si>
  <si>
    <t>Siendo Investigador Principal (Rol = 2)</t>
  </si>
  <si>
    <t>Siendo Participante  (Rol = 3)</t>
  </si>
  <si>
    <t>Organismo(s) financiador / participante</t>
  </si>
  <si>
    <t>Importe total recibido por la ULE</t>
  </si>
  <si>
    <t>Introduzca la información que permita identifcar el contrato Al menos el título, Organismo(s) que lo concede (o participantes) y Referencia. Puede copiar de su CVN y pegar en la correspondiente celda.</t>
  </si>
  <si>
    <t>Organismo(s) financiador o participante</t>
  </si>
  <si>
    <t>Nº de redes de investigación internacionales en las que participa</t>
  </si>
  <si>
    <t>Nº de redes de investigación nacionales en las que participa</t>
  </si>
  <si>
    <t>PRIMER DECIL</t>
  </si>
  <si>
    <t>PRIMER CUARTIL</t>
  </si>
  <si>
    <t>SEGUNDO CUARTIL</t>
  </si>
  <si>
    <t>TERCER CUARTIL</t>
  </si>
  <si>
    <t>CUARTO CUARTIL</t>
  </si>
  <si>
    <t>INTERNACIONALES SIN INDICE</t>
  </si>
  <si>
    <t>RESUMEN DE PUBLICACIONES Y AUTORÍAS</t>
  </si>
  <si>
    <t>Nº de publicaciones totales (suma de anteriores)</t>
  </si>
  <si>
    <t>CAPÍTULO DE LIBROS</t>
  </si>
  <si>
    <t>LIBROS COMPLETOS</t>
  </si>
  <si>
    <t>Capítulo de Libro 1</t>
  </si>
  <si>
    <t>Capítulo de Libro 2</t>
  </si>
  <si>
    <t>Capítulo de Libro 3</t>
  </si>
  <si>
    <t>Capítulo de Libro 4</t>
  </si>
  <si>
    <t>Capítulo de Libro 5</t>
  </si>
  <si>
    <t>Capítulo de Libro 6</t>
  </si>
  <si>
    <t>Capítulo de Libro 7</t>
  </si>
  <si>
    <t>Capítulo de Libro 8</t>
  </si>
  <si>
    <t>Capítulo de Libro 9</t>
  </si>
  <si>
    <t>Capítulo de Libro 10</t>
  </si>
  <si>
    <t>Referencia al libro y el capítulo
(copie y pegue de su CV)</t>
  </si>
  <si>
    <t>Nº total de autores en cada libro</t>
  </si>
  <si>
    <t>Nº total de páginas en el libro</t>
  </si>
  <si>
    <t>Patentes solicitadas OEPM:</t>
  </si>
  <si>
    <t>Patentes Europeas:</t>
  </si>
  <si>
    <t>Patentes actualmente en explotación:</t>
  </si>
  <si>
    <t>Modelos de utilidad en explotación:</t>
  </si>
  <si>
    <t>Otros resultados protegidos:</t>
  </si>
  <si>
    <t>Solicitudes de diseños industriales:</t>
  </si>
  <si>
    <t>Inscripciones en el Registro Pro</t>
  </si>
  <si>
    <t>Introduzca la referencia al resultado de transferencia como le gustaría verlo impresa. Incluya al menos: Inventores, Titulo, Año, Nº de solicitud, Fecha de prioridad, empresa que lo explota (si es el caso). Puede copiar de su CVN y pegar en la correspondiente celda.</t>
  </si>
  <si>
    <t>Información de la estancia nacional:</t>
  </si>
  <si>
    <t>Información de la red internacional:</t>
  </si>
  <si>
    <t>Información de las tesis:</t>
  </si>
  <si>
    <t>Número de directores de cada tesis:</t>
  </si>
  <si>
    <t>Información de los TFM presentados:</t>
  </si>
  <si>
    <t>Información de cada publicación o acción:</t>
  </si>
  <si>
    <t>Información de cada comité editorial:</t>
  </si>
  <si>
    <t>Introduzca la información que permita identifcar la acción de divulgación o el comité editorial al que pertenece</t>
  </si>
  <si>
    <t>Acción de divulgación o comité 1</t>
  </si>
  <si>
    <t>Red 3</t>
  </si>
  <si>
    <t>Red 4</t>
  </si>
  <si>
    <t>Información del contrato
(copie y pegue de su CV):</t>
  </si>
  <si>
    <t>Información de la estancia extranjero (copie y pegue de su CV):</t>
  </si>
  <si>
    <t>Información de la estancia nacional (copie y pegue de su CV):</t>
  </si>
  <si>
    <r>
      <t xml:space="preserve">Indicar si es Art. 83 poniendo </t>
    </r>
    <r>
      <rPr>
        <b/>
        <sz val="8"/>
        <color theme="1"/>
        <rFont val="Calibri"/>
        <scheme val="minor"/>
      </rPr>
      <t>A</t>
    </r>
    <r>
      <rPr>
        <sz val="8"/>
        <color theme="1"/>
        <rFont val="Calibri"/>
        <scheme val="minor"/>
      </rPr>
      <t xml:space="preserve"> o Convenio, poniendo </t>
    </r>
    <r>
      <rPr>
        <b/>
        <sz val="8"/>
        <color theme="1"/>
        <rFont val="Calibri"/>
        <scheme val="minor"/>
      </rPr>
      <t>C.</t>
    </r>
  </si>
  <si>
    <t>2.7</t>
  </si>
  <si>
    <t>2.8</t>
  </si>
  <si>
    <t>Para artículos 83 calcularlos igual que en [9]. Es necesario calcular este dato al no obtenerse automáticamente.</t>
  </si>
  <si>
    <t>Importe total medio por contratos  artículo 83  [10]. (Calcúlelo por favor)</t>
  </si>
  <si>
    <t>Importe total medio ingresado en la ULE por la firma de convenios [11]. (Calcúlelo por favor)</t>
  </si>
  <si>
    <r>
      <t xml:space="preserve">Clave Orgánica preferentemente o </t>
    </r>
    <r>
      <rPr>
        <sz val="8"/>
        <color theme="1"/>
        <rFont val="Calibri"/>
        <scheme val="minor"/>
      </rPr>
      <t>Referencia del Organismo en otro caso</t>
    </r>
  </si>
  <si>
    <r>
      <t xml:space="preserve">Clave Orgánica preferentemente o </t>
    </r>
    <r>
      <rPr>
        <sz val="8"/>
        <color rgb="FF000000"/>
        <rFont val="Calibri"/>
        <scheme val="minor"/>
      </rPr>
      <t>Referencia del Organismo en otro caso</t>
    </r>
  </si>
  <si>
    <t>Grupo de Investigación (acrónimo):</t>
  </si>
  <si>
    <t>Instituto de investigación (acrónimo):</t>
  </si>
  <si>
    <t>IBIOMED</t>
  </si>
  <si>
    <t>INHUMAN</t>
  </si>
  <si>
    <t>INBIOMIC</t>
  </si>
  <si>
    <t>RIASC</t>
  </si>
  <si>
    <t>ICTAL</t>
  </si>
  <si>
    <t>IGM</t>
  </si>
  <si>
    <t>IRENA</t>
  </si>
  <si>
    <t>INDEGSAL</t>
  </si>
  <si>
    <t>INMEDIEVAL</t>
  </si>
  <si>
    <t>INVIÑA</t>
  </si>
  <si>
    <t xml:space="preserve">ACTRES </t>
  </si>
  <si>
    <t>ACUIPAT</t>
  </si>
  <si>
    <t>ALINS</t>
  </si>
  <si>
    <t>ALIRUM</t>
  </si>
  <si>
    <t>AMRED</t>
  </si>
  <si>
    <t>ARBIDOC</t>
  </si>
  <si>
    <t>ASESPSED-INEUROCC</t>
  </si>
  <si>
    <t>ATMOSENV</t>
  </si>
  <si>
    <t>BALAT</t>
  </si>
  <si>
    <t>BIODEG</t>
  </si>
  <si>
    <t>BIOLFAR</t>
  </si>
  <si>
    <t>BIOMEDSAL</t>
  </si>
  <si>
    <t>BS</t>
  </si>
  <si>
    <t>CAFE</t>
  </si>
  <si>
    <t>CELIAQUIA</t>
  </si>
  <si>
    <t>CONCEJO</t>
  </si>
  <si>
    <t>CorLexIn</t>
  </si>
  <si>
    <t>DADM</t>
  </si>
  <si>
    <t>DERECONSULE</t>
  </si>
  <si>
    <t>Desarrollo de plantas</t>
  </si>
  <si>
    <t>DIC</t>
  </si>
  <si>
    <t>DIGESPORC</t>
  </si>
  <si>
    <t>DOCUCAFE</t>
  </si>
  <si>
    <t>DPULE</t>
  </si>
  <si>
    <t>DRAr</t>
  </si>
  <si>
    <t>DTSS</t>
  </si>
  <si>
    <t>Edutools</t>
  </si>
  <si>
    <t>ELCIPG</t>
  </si>
  <si>
    <t>EMICAL</t>
  </si>
  <si>
    <t>ENEIDA</t>
  </si>
  <si>
    <t>ENSADE</t>
  </si>
  <si>
    <t>ENTROPIA (ULE)</t>
  </si>
  <si>
    <t>EVORI</t>
  </si>
  <si>
    <t>FARMA01</t>
  </si>
  <si>
    <t>FINME</t>
  </si>
  <si>
    <t>FISBIO</t>
  </si>
  <si>
    <t>FisioVeGen</t>
  </si>
  <si>
    <t>GEAT</t>
  </si>
  <si>
    <t>GENLA</t>
  </si>
  <si>
    <t>GENPLANT1</t>
  </si>
  <si>
    <t>GEOINCA</t>
  </si>
  <si>
    <t>GEOPAGE</t>
  </si>
  <si>
    <t>GEOPAT</t>
  </si>
  <si>
    <t>GFA</t>
  </si>
  <si>
    <t>GIDE</t>
  </si>
  <si>
    <t>GIEA</t>
  </si>
  <si>
    <t>GIEF</t>
  </si>
  <si>
    <t>GIIGAS</t>
  </si>
  <si>
    <t>GISIGE</t>
  </si>
  <si>
    <t>GRECONAGRA</t>
  </si>
  <si>
    <t>GUIAS</t>
  </si>
  <si>
    <t>HUMTC</t>
  </si>
  <si>
    <t>IMAPOR</t>
  </si>
  <si>
    <t>INDETEHI</t>
  </si>
  <si>
    <t>INGEMAT</t>
  </si>
  <si>
    <t>INGEOMAT</t>
  </si>
  <si>
    <t>INMATECO</t>
  </si>
  <si>
    <t>INNAIN</t>
  </si>
  <si>
    <t>INRUMA</t>
  </si>
  <si>
    <t>INVAPONC</t>
  </si>
  <si>
    <t>INVESTER</t>
  </si>
  <si>
    <t>IQUIMAB</t>
  </si>
  <si>
    <t>ITAE</t>
  </si>
  <si>
    <t>Itra-ULE</t>
  </si>
  <si>
    <t>LABACU</t>
  </si>
  <si>
    <t>LETRA</t>
  </si>
  <si>
    <t>LIMNO</t>
  </si>
  <si>
    <t>MABA</t>
  </si>
  <si>
    <t>MECAS</t>
  </si>
  <si>
    <t>MEGA</t>
  </si>
  <si>
    <t>Mkting</t>
  </si>
  <si>
    <t>MOD</t>
  </si>
  <si>
    <t>MODCELL</t>
  </si>
  <si>
    <t>NEUROBIOLOGIA</t>
  </si>
  <si>
    <t>NEWTEC</t>
  </si>
  <si>
    <t>NUTROVI</t>
  </si>
  <si>
    <t>PAM</t>
  </si>
  <si>
    <t>POSTCUL</t>
  </si>
  <si>
    <t>PROMUEVE</t>
  </si>
  <si>
    <t>PSIAFDE</t>
  </si>
  <si>
    <t>Q-GEO</t>
  </si>
  <si>
    <t>RadAmb</t>
  </si>
  <si>
    <t>RESPIBAC</t>
  </si>
  <si>
    <t>ROBOTICA</t>
  </si>
  <si>
    <t>S.A.M.A.</t>
  </si>
  <si>
    <t>SALBIS</t>
  </si>
  <si>
    <t>SANPATRUM</t>
  </si>
  <si>
    <t>SECOMUCI</t>
  </si>
  <si>
    <t>SEGURALI</t>
  </si>
  <si>
    <t>SIFLEX</t>
  </si>
  <si>
    <t>SinCom</t>
  </si>
  <si>
    <t>SINFAB</t>
  </si>
  <si>
    <t>STA</t>
  </si>
  <si>
    <t>STMA</t>
  </si>
  <si>
    <t>SUPPRESS</t>
  </si>
  <si>
    <t>TaCoBi</t>
  </si>
  <si>
    <t>TAFI</t>
  </si>
  <si>
    <t>TRASPLANTE</t>
  </si>
  <si>
    <t>TRATELTIC</t>
  </si>
  <si>
    <t>VALFIS</t>
  </si>
  <si>
    <t>VARP</t>
  </si>
  <si>
    <t>Zootaxonomía</t>
  </si>
  <si>
    <t>Acrónimos Institutos</t>
  </si>
  <si>
    <t>Listado de "Institutos"</t>
  </si>
  <si>
    <t>Acrónimos Grupos</t>
  </si>
  <si>
    <t>Listado de "Grupos"</t>
  </si>
  <si>
    <t>Acrónimo …</t>
  </si>
  <si>
    <t>Para una publicación donde el autor ocupe la segunda posición de cuatro autores, la posición media es 2. Para dos publicaciones donde en una ocupa la posición 4 y en otra la 1, el valor a introducir es Pm = (4 + 1) / 2 = 2,50 (dos decimales, redondeado el segundo al entero superior)</t>
  </si>
  <si>
    <r>
      <t xml:space="preserve">Nº total de páginas en el </t>
    </r>
    <r>
      <rPr>
        <sz val="8"/>
        <color rgb="FFFF0000"/>
        <rFont val="Calibri (Body)"/>
      </rPr>
      <t>capítulo</t>
    </r>
  </si>
  <si>
    <r>
      <t xml:space="preserve">Nº total de páginas en el </t>
    </r>
    <r>
      <rPr>
        <sz val="8"/>
        <color theme="1"/>
        <rFont val="Calibri (Body)"/>
      </rPr>
      <t>capítulo</t>
    </r>
  </si>
  <si>
    <t>Seleccione de la lista…</t>
  </si>
  <si>
    <t>&lt;-- es una lista desplegable</t>
  </si>
  <si>
    <t>Sí, el investigador puede indicar, para cada cuartil y el decil primero el indice de impacto que prefiera. Puede elegir el mismo índice de impacto para todas las publicaciones del mismo grupo (cuartil o decil).</t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</si>
  <si>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primer decil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>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</si>
  <si>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primer cuartil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>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</si>
  <si>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segundo cuartil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>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</si>
  <si>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 xml:space="preserve">tercer cuartil </t>
    </r>
    <r>
      <rPr>
        <b/>
        <sz val="8"/>
        <color theme="1"/>
        <rFont val="Calibri"/>
        <scheme val="minor"/>
      </rPr>
      <t xml:space="preserve">[1] </t>
    </r>
    <r>
      <rPr>
        <sz val="8"/>
        <color theme="1"/>
        <rFont val="Calibri"/>
        <scheme val="minor"/>
      </rPr>
      <t>de la 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</si>
  <si>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 xml:space="preserve">cuarto cuartil </t>
    </r>
    <r>
      <rPr>
        <b/>
        <sz val="8"/>
        <color theme="1"/>
        <rFont val="Calibri"/>
        <scheme val="minor"/>
      </rPr>
      <t xml:space="preserve">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>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</si>
  <si>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primer decil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 xml:space="preserve"> 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</si>
  <si>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segundo cuartil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>de la 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</si>
  <si>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>primer cuartil</t>
    </r>
    <r>
      <rPr>
        <b/>
        <sz val="8"/>
        <color theme="1"/>
        <rFont val="Calibri"/>
        <scheme val="minor"/>
      </rPr>
      <t xml:space="preserve"> [1] </t>
    </r>
    <r>
      <rPr>
        <sz val="8"/>
        <color theme="1"/>
        <rFont val="Calibri"/>
        <scheme val="minor"/>
      </rPr>
      <t>de la</t>
    </r>
    <r>
      <rPr>
        <b/>
        <sz val="8"/>
        <color theme="1"/>
        <rFont val="Calibri"/>
        <scheme val="minor"/>
      </rPr>
      <t xml:space="preserve"> siguiente lista desplegable</t>
    </r>
  </si>
  <si>
    <r>
      <t xml:space="preserve">Seleccione el </t>
    </r>
    <r>
      <rPr>
        <b/>
        <sz val="8"/>
        <color theme="1"/>
        <rFont val="Calibri"/>
        <scheme val="minor"/>
      </rPr>
      <t>índice</t>
    </r>
    <r>
      <rPr>
        <sz val="8"/>
        <color theme="1"/>
        <rFont val="Calibri"/>
        <scheme val="minor"/>
      </rPr>
      <t xml:space="preserve"> usado para las publicaciones del </t>
    </r>
    <r>
      <rPr>
        <b/>
        <sz val="8"/>
        <color theme="9" tint="-0.249977111117893"/>
        <rFont val="Calibri (Body)"/>
      </rPr>
      <t xml:space="preserve">tercer cuartil </t>
    </r>
    <r>
      <rPr>
        <b/>
        <sz val="8"/>
        <color theme="1"/>
        <rFont val="Calibri"/>
        <scheme val="minor"/>
      </rPr>
      <t xml:space="preserve">[1] </t>
    </r>
    <r>
      <rPr>
        <sz val="8"/>
        <color theme="1"/>
        <rFont val="Calibri"/>
        <scheme val="minor"/>
      </rPr>
      <t xml:space="preserve">de la </t>
    </r>
    <r>
      <rPr>
        <b/>
        <sz val="8"/>
        <color theme="1"/>
        <rFont val="Calibri"/>
        <scheme val="minor"/>
      </rPr>
      <t>siguiente lista desplegable</t>
    </r>
  </si>
  <si>
    <t>ANÁLISIS CONTRASTIVO Y TRADUCCIÓN INGLÉS-ESPAÑOL</t>
  </si>
  <si>
    <t>Acuicultura Continental e Ictiopatología</t>
  </si>
  <si>
    <t>Alimentacion, nutricion y Seguridad alimentaria</t>
  </si>
  <si>
    <t>ALIMENTACIÓN DE RUMIANTES</t>
  </si>
  <si>
    <t>Análisis del Movimiento Humano y del Rendimiento Deportivo</t>
  </si>
  <si>
    <t>Investigación en archivos, bibliotecas, información y documentación</t>
  </si>
  <si>
    <t>ASESORAMIENTO PSICOLÓGICO Y EDUCATIVO. PSICOLOGÍA EDUCATIVA -- INVESTIGACIÓN EN NEUROCIENCIAS</t>
  </si>
  <si>
    <t>Ambiente Atmosférico</t>
  </si>
  <si>
    <t>BACTERIAS LÁCTICAS Y APLICACIÓN TECNOLÓGICA</t>
  </si>
  <si>
    <t>BIODEGRADACION Y BIOLOGIA DE Pseudomonas</t>
  </si>
  <si>
    <t>BB096.- APLICACIONES BIOLÓGICAS DE FÁRMACOS</t>
  </si>
  <si>
    <t>Mecanismos patogénicos y aproximaciones terapéuticas en Biomedicina y Ciencias de la Salud</t>
  </si>
  <si>
    <t>Biosensores</t>
  </si>
  <si>
    <t>CIBERSEGURIDAD. APLICACIONES, FUNDAMENTOS Y EDUCACIÓN</t>
  </si>
  <si>
    <t xml:space="preserve"> BB107.- ENFERMEDAD CELIACA: METABOLISMO DEL GLUTEN, MICROBIOTA Y ADHESIÓN BACTERIANA</t>
  </si>
  <si>
    <t>Variación diatópica y diacrónica del léxico</t>
  </si>
  <si>
    <t>Nuevas Perspectivas del Derecho Administrativo</t>
  </si>
  <si>
    <t>DERECHO CONSTITUCIONAL UNIVERSIDAD DE LEÓN</t>
  </si>
  <si>
    <t>Regulación hormonal del desarrollo de las plantas</t>
  </si>
  <si>
    <t>Didáctica, Innovación y Calidad</t>
  </si>
  <si>
    <t>Enfermedades digestivas del ganado porcino</t>
  </si>
  <si>
    <t>Estudios Documentales en Ciencias de la Actividad Física y de la Educación</t>
  </si>
  <si>
    <t>Derecho Penal de la ULE</t>
  </si>
  <si>
    <t>Derecho, razonamiento y argumentación</t>
  </si>
  <si>
    <t>Derecho del Trabajo y de la Seguridad Social</t>
  </si>
  <si>
    <t>Edutools: Grupo de Investigación Educativa</t>
  </si>
  <si>
    <t>ESTUDIOS LITERARIOS Y COMPARADOS DE LO INSÓLITO Y PERSPECTIVAS DE GÉNERO</t>
  </si>
  <si>
    <t>EQUIPO NACIONAL DE ESTUDIOS INTERCULTURALES SOBRE EL DISCURSO ACADÉMICO</t>
  </si>
  <si>
    <t>ENVEJECIMIENTO, NEUROCIENCIA, SALUD Y DESARROLLO</t>
  </si>
  <si>
    <t>ENFermedades TROPicales y Parasitarias ULE</t>
  </si>
  <si>
    <t>Evaluación, Orientación y Políticas Educativas</t>
  </si>
  <si>
    <t>Farmacología</t>
  </si>
  <si>
    <t>BB167.- DERECHO FINANCIERO, INTERNACIONAL Y MERCANTIL</t>
  </si>
  <si>
    <t>Fisiología Aplicada a la Biomedicina</t>
  </si>
  <si>
    <t>Grupo de Investigación en Fisiología y Biotecnología de las Plantas</t>
  </si>
  <si>
    <t>Ecología Aplicada y Teledetección</t>
  </si>
  <si>
    <t>Envejecimiento, Neurociencia y Lógica Aplicada</t>
  </si>
  <si>
    <t>Genética, genómica, transcriptómica y patología vegetales</t>
  </si>
  <si>
    <t>Geomática e Ingeniería Cartográfica</t>
  </si>
  <si>
    <t>Geomorfología y Patrimonio geológico</t>
  </si>
  <si>
    <t>Geomorfología, Paisaje y Territorio</t>
  </si>
  <si>
    <t>Grupo de Física de la Atmósfera</t>
  </si>
  <si>
    <t>Grupo de Investigación en Dirección de Empresas</t>
  </si>
  <si>
    <t>GRUPO DE INVESTIGACIÓN EN ECONOMÍA APLICADA</t>
  </si>
  <si>
    <t>ECONOMÍA FINANCIERA</t>
  </si>
  <si>
    <t>Interacciones Gen-Ambiente-Salud</t>
  </si>
  <si>
    <t>GRUPO DE INVESTIGACIÓN EN SISTEMAS INTELIGENTES DE GESTIÓN DE LA ENERGÍA</t>
  </si>
  <si>
    <t>Grupo de Estudios sobre Cómic y Narración Gráfica</t>
  </si>
  <si>
    <t>Ingeniería y Agricultura Sostenible</t>
  </si>
  <si>
    <t>HUAMNISTAS</t>
  </si>
  <si>
    <t>Reproducción Animal</t>
  </si>
  <si>
    <t>INVESTIGACIÓN DE TEMAS HISTÓRICOS</t>
  </si>
  <si>
    <t>INGENIERÍA y MEDIOAMBIENTE</t>
  </si>
  <si>
    <t>Ingeniería Geológica y de Materiales</t>
  </si>
  <si>
    <t>INGENIERÍA DE MATERIALES Y ECO-EFICIENCIA</t>
  </si>
  <si>
    <t>Grupo de Investigación relativo a la regulación de los flujos migratorios</t>
  </si>
  <si>
    <t>BB001.- INGENIERÍA RURAL Y DEL MEDIOAMBIENTE</t>
  </si>
  <si>
    <t>INVESTIGACIÓN ANATOMOPATOLÓGICA EN ONCOLOGÍA</t>
  </si>
  <si>
    <t>Investigaciones sobre el Territorio</t>
  </si>
  <si>
    <t>INGENIERIA QUIMICA, AMBIENTAL Y BIOPROCESOS</t>
  </si>
  <si>
    <t>INVESTIGACIÓN EN TECNOLOGÍA AEROESPACIAL</t>
  </si>
  <si>
    <t>Investión en Tecnicas de Reproduccion Asistida</t>
  </si>
  <si>
    <t>ACUSTICA APLICADA</t>
  </si>
  <si>
    <t>LETRA (Literatura española y Tradición clásica)</t>
  </si>
  <si>
    <t>Limnología y Biotecnología Ambiental</t>
  </si>
  <si>
    <t>MICROBIOLOGÍA Y BIOQUÍMICA DE ANTIMICROBIANOS Y ANTIOXIDANTES</t>
  </si>
  <si>
    <t>MECANIZACIÓN AGRARIA Y AGRONOMÍA SOSTENIBLE</t>
  </si>
  <si>
    <t>Mejora genética animal</t>
  </si>
  <si>
    <t>Mkting Research</t>
  </si>
  <si>
    <t>Marketing, Ordenación del Territorio y Deporte</t>
  </si>
  <si>
    <t xml:space="preserve">Diferenciación celular y diseño de modelos celulares </t>
  </si>
  <si>
    <t>NUEVAS TECNOLOGÍAS DE CONSERVACIÓN DE LOS ALIMENTOS Y SEGURIDAD ALIMENTARIA</t>
  </si>
  <si>
    <t>NUTRICIÓN DE OVINO</t>
  </si>
  <si>
    <t>Patrimonio Artístico Medieval</t>
  </si>
  <si>
    <t>POSTHUMANISMO Y ESTUDIOS CULTURALES</t>
  </si>
  <si>
    <t>Propuestas multidisciplinares sobre ecosistemas vegetales</t>
  </si>
  <si>
    <t>PSICOLOGÍA DE LA ACTIVIDAD FÍSICA Y DEL DEPORTE</t>
  </si>
  <si>
    <t>GEOLOGÍA AMBIENTAL, CUATERNARIO Y GEODIVERSIDAD</t>
  </si>
  <si>
    <t>Radioactividad Ambiental</t>
  </si>
  <si>
    <t>Patóegnos respiratorios de etiología bacteriana</t>
  </si>
  <si>
    <t>Grupo de Robótica</t>
  </si>
  <si>
    <t>SEGURIDAD ALIMENTARIA Y MICROBIOLOGÍA DE LOS ALIMENTOS</t>
  </si>
  <si>
    <t>Salud Bienestar y Sostenibilidad Sociosanitaria</t>
  </si>
  <si>
    <t>SANIDAD Y PATOLOGÍA DE RUMIANTES</t>
  </si>
  <si>
    <t>Seguridad y Conocimiento en el Mundo Cibernético</t>
  </si>
  <si>
    <t>Seguridad Alimentaria, Alimentación e Higiene de los Alimentos</t>
  </si>
  <si>
    <t>Sistemas de Información Flexibles</t>
  </si>
  <si>
    <t>Sintaxis Comunicativa</t>
  </si>
  <si>
    <t>Sistemas Inteligentes para Fabricación y Mecánica</t>
  </si>
  <si>
    <t>Estadística</t>
  </si>
  <si>
    <t>Suelos y tecnologías del medio natural</t>
  </si>
  <si>
    <t>Supervisión, control y automatización de procesos industriales</t>
  </si>
  <si>
    <t>Taxonomía y Conservación de la Biodiversidad</t>
  </si>
  <si>
    <t>Tecnologías Avanzadas de Fabricación e Inspección</t>
  </si>
  <si>
    <t>INMUNOBIOLOGÍA DE TRASPLANTES</t>
  </si>
  <si>
    <t>TRADUCCIÓN, TELECOLABORACIÓN Y NUEVAS TECNOLOGÍAS</t>
  </si>
  <si>
    <t>Valoración de la condición física en relación con la salud, el entrenamiento, y el rendimiento deportivo y la nutrición.</t>
  </si>
  <si>
    <t>Visión Artificial y Reconocimiento de Patrones</t>
  </si>
  <si>
    <t>Taxonomía y bionomía animal</t>
  </si>
  <si>
    <t>Instituto Universitario (LOU) de Biomedicina (IBIOMED) de la Universidad de León</t>
  </si>
  <si>
    <t>Instituto Universitario (LOU) de Humanismo y Tradición Clásica de la Universidad de León</t>
  </si>
  <si>
    <t>Instituto de Biología Molecular, Genómica y Proteómica (INBIOMIC) de la Universidad de León</t>
  </si>
  <si>
    <t>Instituto de Ciencias Aplicadas a la Ciberseguridad (RIASC)</t>
  </si>
  <si>
    <t>Instituto de Ciencia y Tecnología de los Alimentos (ICTAL) de la Universidad de León</t>
  </si>
  <si>
    <t>Instituto de Ganadería de Montaña</t>
  </si>
  <si>
    <t>Instituto de Medio Ambiente, Recursos Naturales y Biodiversidad de la Universidad de León</t>
  </si>
  <si>
    <t>Instituto de Sanidad Animal y Desarrollo Ganadero (INDEGSAL) de la Universidad de León</t>
  </si>
  <si>
    <t>Instituto de Estudios Medievales de la Universidad de León</t>
  </si>
  <si>
    <t>Instituto de la Viña y el Vino de la Universidad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</si>
</sst>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[$€-1];[Red]\-#,##0\ [$€-1]"/>
  </numFmts>
  <fonts count="5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i/>
      <sz val="12"/>
      <color theme="1"/>
      <name val="Calibri"/>
      <scheme val="minor"/>
    </font>
    <font>
      <b/>
      <sz val="9"/>
      <color theme="1"/>
      <name val="Calibri"/>
      <scheme val="minor"/>
    </font>
    <font>
      <sz val="8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7" tint="-0.499984740745262"/>
      <name val="Calibri"/>
      <scheme val="minor"/>
    </font>
    <font>
      <b/>
      <sz val="11"/>
      <color theme="9" tint="-0.499984740745262"/>
      <name val="Calibri"/>
      <scheme val="minor"/>
    </font>
    <font>
      <b/>
      <sz val="26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b/>
      <sz val="22"/>
      <color theme="1"/>
      <name val="Calibri"/>
      <family val="2"/>
      <scheme val="minor"/>
    </font>
    <font>
      <b/>
      <sz val="8"/>
      <color theme="9" tint="-0.249977111117893"/>
      <name val="Calibri (Body)"/>
    </font>
    <font>
      <sz val="6"/>
      <color theme="1"/>
      <name val="Calibri"/>
      <scheme val="minor"/>
    </font>
    <font>
      <u/>
      <sz val="10"/>
      <color theme="10"/>
      <name val="Calibri"/>
      <scheme val="minor"/>
    </font>
    <font>
      <b/>
      <sz val="8"/>
      <color rgb="FFFF0000"/>
      <name val="Calibri"/>
      <scheme val="minor"/>
    </font>
    <font>
      <sz val="8"/>
      <color theme="6"/>
      <name val="Calibri"/>
      <scheme val="minor"/>
    </font>
    <font>
      <sz val="10"/>
      <color theme="4"/>
      <name val="Calibri"/>
      <family val="2"/>
      <scheme val="minor"/>
    </font>
    <font>
      <sz val="6"/>
      <color theme="6"/>
      <name val="Calibri"/>
      <scheme val="minor"/>
    </font>
    <font>
      <sz val="6"/>
      <color theme="2" tint="-9.9978637043366805E-2"/>
      <name val="Calibri"/>
      <scheme val="minor"/>
    </font>
    <font>
      <b/>
      <sz val="14"/>
      <color theme="0"/>
      <name val="Calibri"/>
      <family val="2"/>
      <scheme val="minor"/>
    </font>
    <font>
      <sz val="10"/>
      <color theme="7" tint="-0.499984740745262"/>
      <name val="Calibri Light"/>
      <scheme val="major"/>
    </font>
    <font>
      <b/>
      <sz val="10"/>
      <color theme="9" tint="-0.499984740745262"/>
      <name val="Calibri"/>
      <scheme val="minor"/>
    </font>
    <font>
      <sz val="8"/>
      <color theme="2" tint="-9.9978637043366805E-2"/>
      <name val="Calibri"/>
      <scheme val="minor"/>
    </font>
    <font>
      <b/>
      <sz val="11"/>
      <color theme="6" tint="-0.499984740745262"/>
      <name val="Calibri"/>
      <scheme val="minor"/>
    </font>
    <font>
      <b/>
      <sz val="8"/>
      <color rgb="FF000000"/>
      <name val="Calibri"/>
      <scheme val="minor"/>
    </font>
    <font>
      <b/>
      <sz val="10"/>
      <color theme="7" tint="-0.499984740745262"/>
      <name val="Calibri Light"/>
      <scheme val="major"/>
    </font>
    <font>
      <b/>
      <sz val="10"/>
      <color rgb="FF806000"/>
      <name val="Calibri Light"/>
    </font>
    <font>
      <b/>
      <sz val="9"/>
      <color rgb="FF806000"/>
      <name val="Calibri Light"/>
    </font>
    <font>
      <sz val="10"/>
      <color theme="0" tint="-0.14999847407452621"/>
      <name val="Calibri"/>
      <family val="2"/>
      <scheme val="minor"/>
    </font>
    <font>
      <sz val="6"/>
      <color theme="0" tint="-4.9989318521683403E-2"/>
      <name val="Calibri"/>
      <scheme val="minor"/>
    </font>
    <font>
      <sz val="10"/>
      <color rgb="FF4472C4"/>
      <name val="Calibri"/>
      <family val="2"/>
      <scheme val="minor"/>
    </font>
    <font>
      <sz val="6"/>
      <color theme="0" tint="-0.14999847407452621"/>
      <name val="Calibri"/>
      <scheme val="minor"/>
    </font>
    <font>
      <b/>
      <sz val="8"/>
      <color theme="0" tint="-0.249977111117893"/>
      <name val="Calibri"/>
      <scheme val="minor"/>
    </font>
    <font>
      <sz val="8"/>
      <color rgb="FF000000"/>
      <name val="Calibri"/>
      <scheme val="minor"/>
    </font>
    <font>
      <b/>
      <sz val="6"/>
      <color theme="1"/>
      <name val="Calibri"/>
      <scheme val="minor"/>
    </font>
    <font>
      <b/>
      <sz val="6"/>
      <color rgb="FF000000"/>
      <name val="Calibri"/>
      <scheme val="minor"/>
    </font>
    <font>
      <sz val="9"/>
      <color rgb="FF000000"/>
      <name val="Calibri"/>
      <family val="2"/>
      <scheme val="minor"/>
    </font>
    <font>
      <sz val="10"/>
      <color theme="1"/>
      <name val="Font000000001e3e6c95"/>
    </font>
    <font>
      <sz val="8"/>
      <color rgb="FFFF0000"/>
      <name val="Calibri (Body)"/>
    </font>
    <font>
      <sz val="8"/>
      <color theme="1"/>
      <name val="Calibri (Body)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/>
    <xf numFmtId="0" fontId="17" fillId="0" borderId="0" xfId="0" applyFont="1"/>
    <xf numFmtId="0" fontId="0" fillId="0" borderId="0" xfId="0" applyFont="1" applyAlignment="1">
      <alignment horizontal="left"/>
    </xf>
    <xf numFmtId="0" fontId="23" fillId="8" borderId="0" xfId="0" applyFont="1" applyFill="1" applyAlignment="1">
      <alignment horizontal="right" vertical="center"/>
    </xf>
    <xf numFmtId="0" fontId="0" fillId="5" borderId="0" xfId="0" applyFill="1"/>
    <xf numFmtId="0" fontId="26" fillId="0" borderId="0" xfId="0" applyFont="1" applyAlignment="1">
      <alignment horizontal="right"/>
    </xf>
    <xf numFmtId="0" fontId="22" fillId="9" borderId="0" xfId="0" applyFont="1" applyFill="1"/>
    <xf numFmtId="0" fontId="16" fillId="10" borderId="0" xfId="0" applyFont="1" applyFill="1"/>
    <xf numFmtId="0" fontId="21" fillId="7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9" fillId="0" borderId="0" xfId="11" applyFont="1" applyAlignment="1" applyProtection="1">
      <alignment horizontal="left" vertical="center" indent="1"/>
      <protection locked="0"/>
    </xf>
    <xf numFmtId="0" fontId="29" fillId="0" borderId="0" xfId="1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textRotation="90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left" vertical="center" wrapText="1" indent="3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indent="3"/>
      <protection locked="0"/>
    </xf>
    <xf numFmtId="0" fontId="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textRotation="90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right" vertical="center"/>
    </xf>
    <xf numFmtId="0" fontId="35" fillId="7" borderId="0" xfId="0" applyFont="1" applyFill="1" applyAlignment="1" applyProtection="1">
      <alignment horizontal="right" wrapText="1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5" fillId="2" borderId="0" xfId="0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</xf>
    <xf numFmtId="0" fontId="39" fillId="4" borderId="0" xfId="0" applyFont="1" applyFill="1" applyAlignment="1" applyProtection="1">
      <alignment horizontal="left" vertical="center" wrapText="1"/>
    </xf>
    <xf numFmtId="0" fontId="41" fillId="6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wrapText="1" indent="3"/>
    </xf>
    <xf numFmtId="0" fontId="33" fillId="0" borderId="0" xfId="0" applyFont="1" applyAlignment="1" applyProtection="1">
      <alignment horizontal="right" vertical="center" wrapText="1"/>
    </xf>
    <xf numFmtId="0" fontId="31" fillId="0" borderId="0" xfId="0" applyFont="1" applyAlignment="1" applyProtection="1">
      <alignment horizontal="right" vertical="center" wrapText="1"/>
    </xf>
    <xf numFmtId="0" fontId="42" fillId="15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vertical="center" wrapText="1"/>
    </xf>
    <xf numFmtId="0" fontId="43" fillId="15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 wrapText="1"/>
    </xf>
    <xf numFmtId="0" fontId="23" fillId="8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22" fillId="8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1" fillId="5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5" fillId="13" borderId="0" xfId="0" applyFont="1" applyFill="1" applyAlignment="1" applyProtection="1">
      <alignment horizontal="center" vertical="center" wrapText="1"/>
    </xf>
    <xf numFmtId="0" fontId="25" fillId="13" borderId="0" xfId="0" applyFont="1" applyFill="1" applyAlignment="1" applyProtection="1">
      <alignment horizontal="center" vertical="center"/>
    </xf>
    <xf numFmtId="0" fontId="24" fillId="13" borderId="0" xfId="0" applyFont="1" applyFill="1" applyAlignment="1" applyProtection="1">
      <alignment horizontal="left" vertical="center" wrapText="1" indent="1"/>
    </xf>
    <xf numFmtId="0" fontId="24" fillId="13" borderId="0" xfId="0" applyFont="1" applyFill="1" applyAlignment="1" applyProtection="1">
      <alignment horizontal="center" vertical="center" wrapText="1"/>
    </xf>
    <xf numFmtId="0" fontId="24" fillId="13" borderId="0" xfId="0" applyFont="1" applyFill="1" applyAlignment="1" applyProtection="1">
      <alignment horizontal="center" vertical="center"/>
    </xf>
    <xf numFmtId="0" fontId="34" fillId="13" borderId="0" xfId="0" applyFont="1" applyFill="1" applyAlignment="1" applyProtection="1">
      <alignment horizontal="center" vertical="center"/>
    </xf>
    <xf numFmtId="164" fontId="33" fillId="12" borderId="0" xfId="0" applyNumberFormat="1" applyFont="1" applyFill="1" applyAlignment="1" applyProtection="1">
      <alignment horizontal="center"/>
    </xf>
    <xf numFmtId="164" fontId="34" fillId="13" borderId="0" xfId="0" applyNumberFormat="1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left" vertical="center" indent="3"/>
    </xf>
    <xf numFmtId="0" fontId="24" fillId="0" borderId="0" xfId="0" applyFont="1" applyAlignment="1" applyProtection="1">
      <alignment horizontal="left" vertical="center" wrapText="1" indent="1"/>
    </xf>
    <xf numFmtId="0" fontId="24" fillId="13" borderId="0" xfId="0" applyFont="1" applyFill="1" applyAlignment="1" applyProtection="1">
      <alignment horizontal="left" vertical="center" wrapText="1"/>
    </xf>
    <xf numFmtId="0" fontId="24" fillId="13" borderId="0" xfId="0" applyFont="1" applyFill="1" applyAlignment="1" applyProtection="1">
      <alignment horizontal="left" vertical="center"/>
    </xf>
    <xf numFmtId="0" fontId="34" fillId="13" borderId="0" xfId="0" applyFont="1" applyFill="1" applyAlignment="1" applyProtection="1">
      <alignment horizontal="left" vertical="center"/>
    </xf>
    <xf numFmtId="164" fontId="34" fillId="13" borderId="0" xfId="0" applyNumberFormat="1" applyFont="1" applyFill="1" applyAlignment="1" applyProtection="1">
      <alignment horizontal="left" vertical="center"/>
    </xf>
    <xf numFmtId="165" fontId="38" fillId="13" borderId="0" xfId="0" applyNumberFormat="1" applyFont="1" applyFill="1" applyAlignment="1" applyProtection="1">
      <alignment horizontal="center" vertical="center" textRotation="90"/>
    </xf>
    <xf numFmtId="165" fontId="34" fillId="13" borderId="0" xfId="0" applyNumberFormat="1" applyFont="1" applyFill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vertical="center" textRotation="90"/>
    </xf>
    <xf numFmtId="0" fontId="36" fillId="6" borderId="0" xfId="0" applyFont="1" applyFill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Alignment="1" applyProtection="1">
      <alignment horizontal="center" vertical="center" wrapText="1"/>
    </xf>
    <xf numFmtId="0" fontId="28" fillId="4" borderId="0" xfId="0" applyFont="1" applyFill="1" applyAlignment="1" applyProtection="1">
      <alignment horizontal="center"/>
    </xf>
    <xf numFmtId="164" fontId="28" fillId="4" borderId="0" xfId="0" applyNumberFormat="1" applyFont="1" applyFill="1" applyAlignment="1" applyProtection="1">
      <alignment horizontal="center"/>
    </xf>
    <xf numFmtId="0" fontId="45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 vertical="center"/>
    </xf>
    <xf numFmtId="0" fontId="47" fillId="4" borderId="0" xfId="0" applyFont="1" applyFill="1" applyAlignment="1" applyProtection="1">
      <alignment horizontal="center"/>
    </xf>
    <xf numFmtId="0" fontId="25" fillId="12" borderId="2" xfId="0" applyFont="1" applyFill="1" applyBorder="1" applyAlignment="1" applyProtection="1">
      <alignment horizontal="center"/>
      <protection locked="0"/>
    </xf>
    <xf numFmtId="0" fontId="25" fillId="12" borderId="3" xfId="0" applyFont="1" applyFill="1" applyBorder="1" applyAlignment="1" applyProtection="1">
      <alignment horizontal="center"/>
      <protection locked="0"/>
    </xf>
    <xf numFmtId="164" fontId="25" fillId="12" borderId="4" xfId="0" applyNumberFormat="1" applyFont="1" applyFill="1" applyBorder="1" applyAlignment="1" applyProtection="1">
      <alignment horizontal="center"/>
      <protection locked="0"/>
    </xf>
    <xf numFmtId="0" fontId="48" fillId="12" borderId="0" xfId="0" applyFont="1" applyFill="1" applyAlignment="1" applyProtection="1">
      <alignment horizontal="center"/>
      <protection locked="0"/>
    </xf>
    <xf numFmtId="0" fontId="25" fillId="12" borderId="4" xfId="0" applyFont="1" applyFill="1" applyBorder="1" applyAlignment="1" applyProtection="1">
      <alignment horizontal="center"/>
      <protection locked="0"/>
    </xf>
    <xf numFmtId="0" fontId="25" fillId="12" borderId="3" xfId="0" applyFont="1" applyFill="1" applyBorder="1" applyAlignment="1" applyProtection="1">
      <alignment horizontal="center" vertical="center"/>
      <protection locked="0"/>
    </xf>
    <xf numFmtId="0" fontId="25" fillId="12" borderId="2" xfId="0" applyFont="1" applyFill="1" applyBorder="1" applyAlignment="1" applyProtection="1">
      <alignment horizontal="center" vertical="center"/>
      <protection locked="0"/>
    </xf>
    <xf numFmtId="0" fontId="25" fillId="12" borderId="1" xfId="0" applyFont="1" applyFill="1" applyBorder="1" applyAlignment="1" applyProtection="1">
      <alignment horizontal="center"/>
      <protection locked="0"/>
    </xf>
    <xf numFmtId="0" fontId="25" fillId="12" borderId="4" xfId="0" applyFont="1" applyFill="1" applyBorder="1" applyAlignment="1" applyProtection="1">
      <alignment horizontal="center" vertical="center"/>
      <protection locked="0"/>
    </xf>
    <xf numFmtId="0" fontId="25" fillId="12" borderId="0" xfId="0" applyFont="1" applyFill="1" applyBorder="1" applyAlignment="1" applyProtection="1">
      <alignment horizontal="center"/>
      <protection locked="0"/>
    </xf>
    <xf numFmtId="0" fontId="25" fillId="12" borderId="0" xfId="0" applyFont="1" applyFill="1" applyBorder="1" applyAlignment="1" applyProtection="1">
      <alignment horizontal="center" vertical="center" textRotation="90" wrapText="1"/>
      <protection locked="0"/>
    </xf>
    <xf numFmtId="0" fontId="40" fillId="16" borderId="0" xfId="0" applyFont="1" applyFill="1" applyAlignment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50" fillId="12" borderId="4" xfId="0" applyFont="1" applyFill="1" applyBorder="1" applyAlignment="1" applyProtection="1">
      <alignment horizontal="center"/>
      <protection locked="0"/>
    </xf>
    <xf numFmtId="165" fontId="51" fillId="14" borderId="4" xfId="0" applyNumberFormat="1" applyFont="1" applyFill="1" applyBorder="1" applyAlignment="1" applyProtection="1">
      <alignment horizontal="center"/>
      <protection locked="0"/>
    </xf>
    <xf numFmtId="0" fontId="50" fillId="12" borderId="3" xfId="0" applyFont="1" applyFill="1" applyBorder="1" applyAlignment="1" applyProtection="1">
      <alignment horizontal="center"/>
      <protection locked="0"/>
    </xf>
    <xf numFmtId="0" fontId="37" fillId="0" borderId="0" xfId="0" applyFont="1" applyProtection="1"/>
    <xf numFmtId="0" fontId="30" fillId="11" borderId="0" xfId="0" applyFont="1" applyFill="1" applyAlignment="1" applyProtection="1">
      <alignment horizontal="center" vertical="center" textRotation="90"/>
    </xf>
    <xf numFmtId="0" fontId="30" fillId="4" borderId="0" xfId="0" applyFont="1" applyFill="1" applyAlignment="1" applyProtection="1">
      <alignment horizontal="center" vertical="center" textRotation="90"/>
    </xf>
    <xf numFmtId="0" fontId="30" fillId="11" borderId="0" xfId="0" applyFont="1" applyFill="1" applyAlignment="1" applyProtection="1">
      <alignment horizontal="center" vertical="center" textRotation="90"/>
    </xf>
    <xf numFmtId="0" fontId="30" fillId="4" borderId="0" xfId="0" applyFont="1" applyFill="1" applyAlignment="1" applyProtection="1">
      <alignment horizontal="center" vertical="center" textRotation="90"/>
    </xf>
    <xf numFmtId="0" fontId="8" fillId="0" borderId="0" xfId="0" applyFont="1"/>
    <xf numFmtId="0" fontId="52" fillId="17" borderId="0" xfId="0" applyFont="1" applyFill="1"/>
    <xf numFmtId="0" fontId="8" fillId="17" borderId="0" xfId="0" applyFont="1" applyFill="1"/>
    <xf numFmtId="0" fontId="21" fillId="7" borderId="0" xfId="0" applyFont="1" applyFill="1" applyAlignment="1" applyProtection="1">
      <alignment horizontal="left" wrapText="1"/>
    </xf>
    <xf numFmtId="0" fontId="53" fillId="0" borderId="0" xfId="0" applyFont="1"/>
    <xf numFmtId="0" fontId="18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>
      <alignment wrapText="1"/>
    </xf>
    <xf numFmtId="0" fontId="24" fillId="16" borderId="0" xfId="0" applyFont="1" applyFill="1" applyAlignment="1">
      <alignment horizontal="left" vertical="center" wrapText="1" indent="1"/>
    </xf>
    <xf numFmtId="0" fontId="10" fillId="0" borderId="0" xfId="0" applyFont="1" applyAlignment="1" applyProtection="1">
      <alignment horizontal="right" vertical="center"/>
    </xf>
    <xf numFmtId="0" fontId="52" fillId="0" borderId="0" xfId="0" applyFont="1" applyFill="1"/>
    <xf numFmtId="165" fontId="28" fillId="4" borderId="0" xfId="0" applyNumberFormat="1" applyFont="1" applyFill="1" applyAlignment="1" applyProtection="1">
      <alignment horizontal="center" vertical="top" textRotation="90"/>
    </xf>
    <xf numFmtId="0" fontId="35" fillId="7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vertical="center" textRotation="90"/>
    </xf>
    <xf numFmtId="0" fontId="30" fillId="11" borderId="0" xfId="0" applyFont="1" applyFill="1" applyAlignment="1" applyProtection="1">
      <alignment horizontal="center" vertical="center" textRotation="90"/>
    </xf>
    <xf numFmtId="0" fontId="30" fillId="4" borderId="0" xfId="0" applyFont="1" applyFill="1" applyAlignment="1" applyProtection="1">
      <alignment horizontal="center" vertical="center" textRotation="90"/>
    </xf>
    <xf numFmtId="0" fontId="4" fillId="7" borderId="0" xfId="0" applyFont="1" applyFill="1" applyAlignment="1">
      <alignment horizontal="left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Normal" xfId="0" builtinId="0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os.unileon.es/indegsal/" TargetMode="External"/><Relationship Id="rId3" Type="http://schemas.openxmlformats.org/officeDocument/2006/relationships/hyperlink" Target="http://institutos.unileon.es/inbiomic" TargetMode="External"/><Relationship Id="rId7" Type="http://schemas.openxmlformats.org/officeDocument/2006/relationships/hyperlink" Target="http://institutos.unileon.es/imambiente-rnaturales-biodiversidad/" TargetMode="External"/><Relationship Id="rId2" Type="http://schemas.openxmlformats.org/officeDocument/2006/relationships/hyperlink" Target="http://institutos.unileon.es/ihtc/" TargetMode="External"/><Relationship Id="rId1" Type="http://schemas.openxmlformats.org/officeDocument/2006/relationships/hyperlink" Target="http://institutos.unileon.es/ibiomed/" TargetMode="External"/><Relationship Id="rId6" Type="http://schemas.openxmlformats.org/officeDocument/2006/relationships/hyperlink" Target="http://institutos.unileon.es/igm/" TargetMode="External"/><Relationship Id="rId5" Type="http://schemas.openxmlformats.org/officeDocument/2006/relationships/hyperlink" Target="http://institutos.unileon.es/ictal" TargetMode="External"/><Relationship Id="rId10" Type="http://schemas.openxmlformats.org/officeDocument/2006/relationships/hyperlink" Target="http://institutos.unileon.es/instituto-del-vino/" TargetMode="External"/><Relationship Id="rId4" Type="http://schemas.openxmlformats.org/officeDocument/2006/relationships/hyperlink" Target="http://riasc.unileon.es/" TargetMode="External"/><Relationship Id="rId9" Type="http://schemas.openxmlformats.org/officeDocument/2006/relationships/hyperlink" Target="http://institutos.unileon.es/instituto-estudios-mediev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9"/>
  <sheetViews>
    <sheetView tabSelected="1" zoomScale="80" zoomScaleNormal="80" zoomScalePageLayoutView="31" workbookViewId="0">
      <pane xSplit="6" topLeftCell="G1" activePane="topRight" state="frozen"/>
      <selection pane="topRight" activeCell="G18" sqref="G18"/>
    </sheetView>
  </sheetViews>
  <sheetFormatPr baseColWidth="10" defaultColWidth="10.875" defaultRowHeight="15.75"/>
  <cols>
    <col min="1" max="1" width="3.125" style="17" bestFit="1" customWidth="1"/>
    <col min="2" max="2" width="30.375" style="35" customWidth="1"/>
    <col min="3" max="3" width="5.5" style="27" bestFit="1" customWidth="1"/>
    <col min="4" max="4" width="5" style="27" bestFit="1" customWidth="1"/>
    <col min="5" max="5" width="23.875" style="30" bestFit="1" customWidth="1"/>
    <col min="6" max="6" width="3.375" style="31" customWidth="1"/>
    <col min="7" max="7" width="58.625" style="20" customWidth="1"/>
    <col min="8" max="8" width="58.625" style="14" customWidth="1"/>
    <col min="9" max="12" width="58.625" style="15" customWidth="1"/>
    <col min="13" max="16" width="55" style="15" customWidth="1"/>
    <col min="17" max="17" width="27.375" style="16" customWidth="1"/>
    <col min="18" max="18" width="3.625" style="15" bestFit="1" customWidth="1"/>
    <col min="19" max="19" width="3.625" style="15" customWidth="1"/>
    <col min="20" max="21" width="3.625" style="15" bestFit="1" customWidth="1"/>
    <col min="22" max="22" width="3.625" style="15" customWidth="1"/>
    <col min="23" max="25" width="3.625" style="15" bestFit="1" customWidth="1"/>
    <col min="26" max="26" width="3.625" style="15" customWidth="1"/>
    <col min="27" max="33" width="3.625" style="15" bestFit="1" customWidth="1"/>
    <col min="34" max="34" width="4.125" style="15" bestFit="1" customWidth="1"/>
    <col min="35" max="36" width="4.125" style="15" customWidth="1"/>
    <col min="37" max="37" width="6.875" style="15" customWidth="1"/>
    <col min="38" max="38" width="3.625" style="15" bestFit="1" customWidth="1"/>
    <col min="39" max="39" width="3.375" style="15" customWidth="1"/>
    <col min="40" max="41" width="7.375" style="15" customWidth="1"/>
    <col min="42" max="42" width="4.625" style="15" customWidth="1"/>
    <col min="43" max="45" width="3.625" style="15" bestFit="1" customWidth="1"/>
    <col min="46" max="46" width="4" style="15" bestFit="1" customWidth="1"/>
    <col min="47" max="49" width="3.625" style="15" bestFit="1" customWidth="1"/>
    <col min="50" max="50" width="4" style="15" bestFit="1" customWidth="1"/>
    <col min="51" max="53" width="3.625" style="15" bestFit="1" customWidth="1"/>
    <col min="54" max="54" width="4" style="15" bestFit="1" customWidth="1"/>
    <col min="55" max="56" width="3.625" style="15" bestFit="1" customWidth="1"/>
    <col min="57" max="57" width="3.625" style="15" customWidth="1"/>
    <col min="58" max="58" width="6.375" style="15" customWidth="1"/>
    <col min="59" max="63" width="3.625" style="15" bestFit="1" customWidth="1"/>
    <col min="64" max="64" width="3.625" style="15" customWidth="1"/>
    <col min="65" max="65" width="5.375" style="15" bestFit="1" customWidth="1"/>
    <col min="66" max="66" width="3.625" style="15" bestFit="1" customWidth="1"/>
    <col min="67" max="69" width="3.625" style="15" customWidth="1"/>
    <col min="70" max="71" width="3.625" style="15" bestFit="1" customWidth="1"/>
    <col min="72" max="73" width="4.5" style="15" bestFit="1" customWidth="1"/>
    <col min="74" max="77" width="4.5" style="15" customWidth="1"/>
    <col min="78" max="78" width="4.5" style="15" bestFit="1" customWidth="1"/>
    <col min="79" max="16384" width="10.875" style="15"/>
  </cols>
  <sheetData>
    <row r="1" spans="1:64" s="13" customFormat="1" ht="33.75">
      <c r="A1" s="50"/>
      <c r="B1" s="51" t="s">
        <v>246</v>
      </c>
      <c r="C1" s="150" t="s">
        <v>247</v>
      </c>
      <c r="D1" s="150"/>
      <c r="E1" s="142">
        <v>2016</v>
      </c>
      <c r="F1" s="12"/>
      <c r="H1" s="14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64" ht="9" customHeight="1">
      <c r="A2" s="52"/>
      <c r="B2" s="53"/>
      <c r="C2" s="101"/>
      <c r="D2" s="101"/>
      <c r="E2" s="18"/>
      <c r="F2" s="19"/>
      <c r="H2" s="21"/>
    </row>
    <row r="3" spans="1:64" ht="15.95" customHeight="1">
      <c r="A3" s="151" t="s">
        <v>245</v>
      </c>
      <c r="C3" s="102"/>
      <c r="D3" s="147" t="s">
        <v>124</v>
      </c>
      <c r="E3" s="23"/>
      <c r="F3" s="24"/>
      <c r="H3" s="15"/>
    </row>
    <row r="4" spans="1:64" ht="15.95" customHeight="1">
      <c r="A4" s="151"/>
      <c r="C4" s="102"/>
      <c r="D4" s="147" t="s">
        <v>125</v>
      </c>
      <c r="E4" s="23"/>
      <c r="F4" s="24"/>
      <c r="G4" s="20" t="s">
        <v>254</v>
      </c>
      <c r="H4" s="15"/>
    </row>
    <row r="5" spans="1:64" ht="15.95" customHeight="1">
      <c r="A5" s="151"/>
      <c r="C5" s="102"/>
      <c r="D5" s="147" t="s">
        <v>126</v>
      </c>
      <c r="E5" s="25"/>
      <c r="F5" s="26"/>
      <c r="H5" s="1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64">
      <c r="A6" s="151"/>
      <c r="C6" s="102"/>
      <c r="D6" s="147" t="s">
        <v>341</v>
      </c>
      <c r="E6" s="23" t="s">
        <v>459</v>
      </c>
      <c r="F6" s="24"/>
      <c r="G6" s="103" t="s">
        <v>464</v>
      </c>
      <c r="H6" s="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64">
      <c r="A7" s="151"/>
      <c r="C7" s="102"/>
      <c r="D7" s="147" t="s">
        <v>342</v>
      </c>
      <c r="E7" s="23" t="s">
        <v>459</v>
      </c>
      <c r="F7" s="24"/>
      <c r="G7" s="103" t="s">
        <v>464</v>
      </c>
      <c r="H7" s="1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64">
      <c r="A8" s="151"/>
      <c r="C8" s="102"/>
      <c r="D8" s="147" t="s">
        <v>127</v>
      </c>
      <c r="E8" s="23" t="s">
        <v>463</v>
      </c>
      <c r="F8" s="24"/>
      <c r="G8" s="103" t="s">
        <v>464</v>
      </c>
      <c r="H8" s="1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64" ht="12" customHeight="1">
      <c r="A9" s="52"/>
      <c r="B9" s="54"/>
      <c r="E9" s="28"/>
      <c r="F9" s="29"/>
      <c r="H9" s="1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64">
      <c r="A10" s="55"/>
      <c r="B10" s="56" t="s">
        <v>123</v>
      </c>
      <c r="C10" s="152" t="s">
        <v>251</v>
      </c>
      <c r="D10" s="153" t="s">
        <v>264</v>
      </c>
      <c r="E10" s="78"/>
      <c r="F10" s="79"/>
      <c r="H10" s="1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64">
      <c r="A11" s="55"/>
      <c r="B11" s="57"/>
      <c r="C11" s="152"/>
      <c r="D11" s="153"/>
      <c r="E11" s="78"/>
      <c r="F11" s="79"/>
      <c r="G11" s="103" t="s">
        <v>237</v>
      </c>
      <c r="H11" s="104"/>
      <c r="I11" s="105"/>
      <c r="J11" s="105"/>
      <c r="K11" s="105"/>
      <c r="L11" s="105"/>
      <c r="M11" s="105"/>
      <c r="N11" s="105"/>
      <c r="O11" s="105"/>
      <c r="P11" s="105"/>
      <c r="Q11" s="21"/>
      <c r="R11" s="21"/>
      <c r="S11" s="21"/>
    </row>
    <row r="12" spans="1:64">
      <c r="A12" s="58">
        <v>1</v>
      </c>
      <c r="B12" s="59" t="s">
        <v>62</v>
      </c>
      <c r="C12" s="152"/>
      <c r="D12" s="153"/>
      <c r="E12" s="78"/>
      <c r="F12" s="79"/>
      <c r="G12" s="106" t="s">
        <v>128</v>
      </c>
      <c r="H12" s="106" t="s">
        <v>129</v>
      </c>
      <c r="I12" s="106" t="s">
        <v>130</v>
      </c>
      <c r="J12" s="106" t="s">
        <v>131</v>
      </c>
      <c r="K12" s="106" t="s">
        <v>132</v>
      </c>
      <c r="L12" s="106" t="s">
        <v>133</v>
      </c>
      <c r="M12" s="106" t="s">
        <v>141</v>
      </c>
      <c r="N12" s="106" t="s">
        <v>142</v>
      </c>
      <c r="O12" s="106" t="s">
        <v>143</v>
      </c>
      <c r="P12" s="106" t="s">
        <v>144</v>
      </c>
      <c r="Q12" s="19" t="s">
        <v>250</v>
      </c>
      <c r="R12" s="21"/>
      <c r="S12" s="21"/>
    </row>
    <row r="13" spans="1:64">
      <c r="A13" s="58"/>
      <c r="B13" s="60" t="s">
        <v>288</v>
      </c>
      <c r="C13" s="135"/>
      <c r="D13" s="136"/>
      <c r="E13" s="78"/>
      <c r="F13" s="7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9"/>
      <c r="R13" s="21"/>
      <c r="S13" s="21"/>
    </row>
    <row r="14" spans="1:64" ht="33.75">
      <c r="A14" s="58"/>
      <c r="B14" s="61" t="s">
        <v>466</v>
      </c>
      <c r="C14" s="127" t="s">
        <v>63</v>
      </c>
      <c r="D14" s="111"/>
      <c r="E14" s="80" t="s">
        <v>234</v>
      </c>
      <c r="F14" s="81"/>
      <c r="G14" s="144"/>
      <c r="H14" s="42"/>
      <c r="I14" s="42"/>
      <c r="J14" s="22"/>
      <c r="K14" s="22"/>
      <c r="L14" s="22"/>
      <c r="M14" s="22"/>
      <c r="N14" s="22"/>
      <c r="O14" s="22"/>
      <c r="P14" s="22"/>
      <c r="Q14" s="21"/>
      <c r="R14" s="21"/>
      <c r="S14" s="21"/>
    </row>
    <row r="15" spans="1:64" s="35" customFormat="1" ht="23.25" thickBot="1">
      <c r="A15" s="62"/>
      <c r="B15" s="61" t="s">
        <v>219</v>
      </c>
      <c r="C15" s="128"/>
      <c r="D15" s="112"/>
      <c r="E15" s="82" t="s">
        <v>266</v>
      </c>
      <c r="F15" s="83"/>
      <c r="G15" s="108"/>
      <c r="H15" s="108"/>
      <c r="I15" s="108"/>
      <c r="J15" s="33"/>
      <c r="K15" s="33"/>
      <c r="L15" s="33"/>
      <c r="M15" s="33"/>
      <c r="N15" s="33"/>
      <c r="O15" s="33"/>
      <c r="P15" s="33"/>
      <c r="Q15" s="34"/>
      <c r="R15" s="34"/>
      <c r="S15" s="34"/>
    </row>
    <row r="16" spans="1:64" ht="22.5">
      <c r="A16" s="63" t="s">
        <v>5</v>
      </c>
      <c r="B16" s="64" t="s">
        <v>69</v>
      </c>
      <c r="C16" s="118">
        <f>D16</f>
        <v>0</v>
      </c>
      <c r="D16" s="113">
        <f>COUNTA(H14:AB14)</f>
        <v>0</v>
      </c>
      <c r="E16" s="82" t="s">
        <v>236</v>
      </c>
      <c r="F16" s="84"/>
      <c r="G16" s="42"/>
      <c r="H16" s="42"/>
      <c r="I16" s="42"/>
      <c r="J16" s="22"/>
      <c r="K16" s="22"/>
      <c r="L16" s="22"/>
      <c r="M16" s="22"/>
      <c r="N16" s="22"/>
      <c r="O16" s="22"/>
      <c r="P16" s="22"/>
      <c r="Q16" s="21"/>
      <c r="R16" s="21"/>
      <c r="S16" s="21"/>
    </row>
    <row r="17" spans="1:19" ht="22.5">
      <c r="A17" s="63" t="s">
        <v>6</v>
      </c>
      <c r="B17" s="64" t="s">
        <v>238</v>
      </c>
      <c r="C17" s="119">
        <f ca="1">D17</f>
        <v>0</v>
      </c>
      <c r="D17" s="113">
        <f ca="1">IF(D16=0,0,SUM(OFFSET(H17,0,0,3,D16)))</f>
        <v>0</v>
      </c>
      <c r="E17" s="82" t="s">
        <v>235</v>
      </c>
      <c r="F17" s="85">
        <f ca="1">SUM(OFFSET(H17,0,0,1,1+D16))</f>
        <v>0</v>
      </c>
      <c r="G17" s="109"/>
      <c r="H17" s="109"/>
      <c r="I17" s="109"/>
      <c r="J17" s="22"/>
      <c r="K17" s="22"/>
      <c r="L17" s="24"/>
      <c r="M17" s="24"/>
      <c r="N17" s="24"/>
      <c r="O17" s="24"/>
      <c r="P17" s="24"/>
      <c r="Q17" s="21"/>
      <c r="R17" s="21"/>
      <c r="S17" s="21"/>
    </row>
    <row r="18" spans="1:19" ht="23.25" thickBot="1">
      <c r="A18" s="63" t="s">
        <v>7</v>
      </c>
      <c r="B18" s="64" t="s">
        <v>239</v>
      </c>
      <c r="C18" s="120">
        <f ca="1">D18</f>
        <v>0</v>
      </c>
      <c r="D18" s="114">
        <f ca="1">F20</f>
        <v>0</v>
      </c>
      <c r="E18" s="82" t="s">
        <v>248</v>
      </c>
      <c r="F18" s="85">
        <f ca="1">SUM(OFFSET(H18,0,0,1,1+D16))</f>
        <v>0</v>
      </c>
      <c r="G18" s="109"/>
      <c r="H18" s="109"/>
      <c r="I18" s="109"/>
      <c r="J18" s="22"/>
      <c r="K18" s="22"/>
      <c r="L18" s="24"/>
      <c r="M18" s="24"/>
      <c r="N18" s="24"/>
      <c r="O18" s="24"/>
      <c r="P18" s="24"/>
      <c r="Q18" s="21"/>
      <c r="R18" s="21"/>
      <c r="S18" s="21"/>
    </row>
    <row r="19" spans="1:19" ht="18" customHeight="1">
      <c r="A19" s="63"/>
      <c r="B19" s="65" t="s">
        <v>252</v>
      </c>
      <c r="C19" s="86" t="str">
        <f>IF(D16=0,"None",D17/D16)</f>
        <v>None</v>
      </c>
      <c r="D19" s="117">
        <f ca="1">IF(D16=0,0,(COUNTA(OFFSET(H18,0,0,1,D16))-COUNTIF(OFFSET(H18,0,0,1,D16),"=0")))</f>
        <v>0</v>
      </c>
      <c r="E19" s="82" t="s">
        <v>249</v>
      </c>
      <c r="F19" s="85">
        <f ca="1">SUM(OFFSET(H19,0,0,1,1+D16))</f>
        <v>0</v>
      </c>
      <c r="G19" s="109"/>
      <c r="H19" s="109"/>
      <c r="I19" s="109"/>
      <c r="J19" s="22"/>
      <c r="K19" s="22"/>
      <c r="L19" s="24"/>
      <c r="M19" s="24"/>
      <c r="N19" s="24"/>
      <c r="O19" s="24"/>
      <c r="P19" s="24"/>
      <c r="Q19" s="21"/>
      <c r="R19" s="21"/>
      <c r="S19" s="21"/>
    </row>
    <row r="20" spans="1:19" ht="16.5">
      <c r="A20" s="63"/>
      <c r="B20" s="65" t="s">
        <v>253</v>
      </c>
      <c r="C20" s="86" t="str">
        <f>IF(D16=0,"None",(D17-F18-F19)/D16)</f>
        <v>None</v>
      </c>
      <c r="D20" s="117">
        <f ca="1">IF(D17=0,0,(COUNTA(OFFSET(H19,0,0,1,D17))-COUNTIF(OFFSET(H19,0,0,1,D17),"=0")))</f>
        <v>0</v>
      </c>
      <c r="E20" s="82" t="s">
        <v>232</v>
      </c>
      <c r="F20" s="87">
        <f ca="1">IF(D16=0,0,SUM(OFFSET(H20,0,0,1,D16))/(IF(D16=0,1,D16)))</f>
        <v>0</v>
      </c>
      <c r="G20" s="110"/>
      <c r="H20" s="110"/>
      <c r="I20" s="110"/>
      <c r="J20" s="38"/>
      <c r="K20" s="38"/>
      <c r="L20" s="37"/>
      <c r="M20" s="37"/>
      <c r="N20" s="37"/>
      <c r="O20" s="37"/>
      <c r="P20" s="37"/>
      <c r="Q20" s="21"/>
      <c r="R20" s="21"/>
      <c r="S20" s="21"/>
    </row>
    <row r="21" spans="1:19">
      <c r="A21" s="63"/>
      <c r="B21" s="66"/>
      <c r="C21" s="88"/>
      <c r="D21" s="88"/>
      <c r="E21" s="66"/>
      <c r="F21" s="88"/>
      <c r="G21" s="103" t="s">
        <v>237</v>
      </c>
      <c r="H21" s="38"/>
      <c r="I21" s="38"/>
      <c r="J21" s="38"/>
      <c r="K21" s="38"/>
      <c r="L21" s="37"/>
      <c r="M21" s="37"/>
      <c r="N21" s="37"/>
      <c r="O21" s="37"/>
      <c r="P21" s="37"/>
      <c r="Q21" s="21"/>
      <c r="R21" s="21"/>
      <c r="S21" s="21"/>
    </row>
    <row r="22" spans="1:19">
      <c r="A22" s="63"/>
      <c r="B22" s="60" t="s">
        <v>289</v>
      </c>
      <c r="C22" s="89"/>
      <c r="D22" s="89"/>
      <c r="E22" s="90"/>
      <c r="F22" s="89"/>
      <c r="G22" s="106" t="s">
        <v>128</v>
      </c>
      <c r="H22" s="106" t="s">
        <v>129</v>
      </c>
      <c r="I22" s="106" t="s">
        <v>130</v>
      </c>
      <c r="J22" s="106" t="s">
        <v>131</v>
      </c>
      <c r="K22" s="106" t="s">
        <v>132</v>
      </c>
      <c r="L22" s="106" t="s">
        <v>133</v>
      </c>
      <c r="M22" s="106" t="s">
        <v>141</v>
      </c>
      <c r="N22" s="106" t="s">
        <v>142</v>
      </c>
      <c r="O22" s="106" t="s">
        <v>143</v>
      </c>
      <c r="P22" s="106" t="s">
        <v>144</v>
      </c>
      <c r="Q22" s="39" t="s">
        <v>250</v>
      </c>
      <c r="R22" s="21"/>
      <c r="S22" s="21"/>
    </row>
    <row r="23" spans="1:19" ht="33.75">
      <c r="A23" s="63"/>
      <c r="B23" s="61" t="s">
        <v>467</v>
      </c>
      <c r="C23" s="127" t="s">
        <v>63</v>
      </c>
      <c r="D23" s="111"/>
      <c r="E23" s="80" t="s">
        <v>234</v>
      </c>
      <c r="F23" s="81"/>
      <c r="G23" s="42"/>
      <c r="H23" s="4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</row>
    <row r="24" spans="1:19" ht="23.25" thickBot="1">
      <c r="A24" s="63"/>
      <c r="B24" s="61" t="s">
        <v>219</v>
      </c>
      <c r="C24" s="128"/>
      <c r="D24" s="112"/>
      <c r="E24" s="82" t="s">
        <v>266</v>
      </c>
      <c r="F24" s="83"/>
      <c r="G24" s="108"/>
      <c r="H24" s="108"/>
      <c r="I24" s="33"/>
      <c r="J24" s="33"/>
      <c r="K24" s="33"/>
      <c r="L24" s="33"/>
      <c r="M24" s="33"/>
      <c r="N24" s="33"/>
      <c r="O24" s="33"/>
      <c r="P24" s="33"/>
      <c r="Q24" s="34"/>
      <c r="R24" s="21"/>
      <c r="S24" s="21"/>
    </row>
    <row r="25" spans="1:19" ht="22.5">
      <c r="A25" s="63" t="s">
        <v>23</v>
      </c>
      <c r="B25" s="64" t="s">
        <v>77</v>
      </c>
      <c r="C25" s="118">
        <f>D25</f>
        <v>0</v>
      </c>
      <c r="D25" s="113">
        <f>COUNTA(G23:AB23)</f>
        <v>0</v>
      </c>
      <c r="E25" s="82" t="s">
        <v>236</v>
      </c>
      <c r="F25" s="84"/>
      <c r="G25" s="42"/>
      <c r="H25" s="4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</row>
    <row r="26" spans="1:19" ht="22.5">
      <c r="A26" s="63" t="s">
        <v>24</v>
      </c>
      <c r="B26" s="64" t="s">
        <v>238</v>
      </c>
      <c r="C26" s="119">
        <f ca="1">D26</f>
        <v>0</v>
      </c>
      <c r="D26" s="113">
        <f ca="1">IF(D25=0,0,SUM(OFFSET(G26,0,0,3,D25)))</f>
        <v>0</v>
      </c>
      <c r="E26" s="82" t="s">
        <v>235</v>
      </c>
      <c r="F26" s="85">
        <f ca="1">SUM(OFFSET(G26,0,0,1,1+D25))</f>
        <v>0</v>
      </c>
      <c r="G26" s="145"/>
      <c r="H26" s="109"/>
      <c r="I26" s="24"/>
      <c r="J26" s="24"/>
      <c r="K26" s="24"/>
      <c r="L26" s="24"/>
      <c r="M26" s="24"/>
      <c r="N26" s="24"/>
      <c r="O26" s="24"/>
      <c r="P26" s="24"/>
      <c r="Q26" s="21"/>
    </row>
    <row r="27" spans="1:19" ht="23.25" thickBot="1">
      <c r="A27" s="63" t="s">
        <v>25</v>
      </c>
      <c r="B27" s="64" t="s">
        <v>239</v>
      </c>
      <c r="C27" s="120">
        <f ca="1">D27</f>
        <v>0</v>
      </c>
      <c r="D27" s="114">
        <f ca="1">F29</f>
        <v>0</v>
      </c>
      <c r="E27" s="82" t="s">
        <v>248</v>
      </c>
      <c r="F27" s="85" t="e">
        <f ca="1">SUM(OFFSET(G27,0,0,1,D25))</f>
        <v>#REF!</v>
      </c>
      <c r="G27" s="143"/>
      <c r="H27" s="109"/>
      <c r="I27" s="24"/>
      <c r="J27" s="24"/>
      <c r="K27" s="24"/>
      <c r="L27" s="24"/>
      <c r="M27" s="24"/>
      <c r="N27" s="24"/>
      <c r="O27" s="24"/>
      <c r="P27" s="24"/>
      <c r="Q27" s="21"/>
    </row>
    <row r="28" spans="1:19" ht="18" customHeight="1">
      <c r="A28" s="63"/>
      <c r="B28" s="65" t="s">
        <v>252</v>
      </c>
      <c r="C28" s="86" t="str">
        <f>IF(D25=0,"None",D26/D25)</f>
        <v>None</v>
      </c>
      <c r="D28" s="117">
        <f ca="1">IF(D25=0,0,(COUNTA(OFFSET(G27,0,0,1,D25))-COUNTIF(OFFSET(G27,0,0,1,D25),"=0")))</f>
        <v>0</v>
      </c>
      <c r="E28" s="82" t="s">
        <v>249</v>
      </c>
      <c r="F28" s="85">
        <f ca="1">SUM(OFFSET(G28,0,0,1,1+D25))</f>
        <v>0</v>
      </c>
      <c r="G28" s="109"/>
      <c r="H28" s="109"/>
      <c r="I28" s="24"/>
      <c r="J28" s="24"/>
      <c r="K28" s="24"/>
      <c r="L28" s="24"/>
      <c r="M28" s="24"/>
      <c r="N28" s="24"/>
      <c r="O28" s="24"/>
      <c r="P28" s="24"/>
      <c r="Q28" s="21"/>
    </row>
    <row r="29" spans="1:19" ht="16.5">
      <c r="A29" s="63"/>
      <c r="B29" s="65" t="s">
        <v>253</v>
      </c>
      <c r="C29" s="86" t="str">
        <f>IF(D25=0,"None",(D26-F27-F28)/D25)</f>
        <v>None</v>
      </c>
      <c r="D29" s="117">
        <f ca="1">IF(D26=0,0,(COUNTA(OFFSET(G28,0,0,1,D26))-COUNTIF(OFFSET(G28,0,0,1,D26),"=0")))</f>
        <v>0</v>
      </c>
      <c r="E29" s="82" t="s">
        <v>232</v>
      </c>
      <c r="F29" s="87">
        <f ca="1">IF(D25=0,0,SUM(OFFSET(G29,0,0,1,D25))/(IF(D25=0,1,D25)))</f>
        <v>0</v>
      </c>
      <c r="G29" s="110"/>
      <c r="H29" s="110"/>
      <c r="I29" s="37"/>
      <c r="J29" s="37"/>
      <c r="K29" s="37"/>
      <c r="L29" s="37"/>
      <c r="M29" s="37"/>
      <c r="N29" s="37"/>
      <c r="O29" s="37"/>
      <c r="P29" s="37"/>
      <c r="Q29" s="21"/>
    </row>
    <row r="30" spans="1:19">
      <c r="A30" s="63"/>
      <c r="B30" s="64"/>
      <c r="C30" s="40"/>
      <c r="D30" s="91"/>
      <c r="E30" s="64"/>
      <c r="F30" s="91"/>
      <c r="G30" s="103" t="s">
        <v>237</v>
      </c>
      <c r="H30" s="38"/>
      <c r="I30" s="41"/>
      <c r="J30" s="41"/>
      <c r="K30" s="41"/>
      <c r="L30" s="41"/>
      <c r="M30" s="41"/>
      <c r="N30" s="41"/>
      <c r="O30" s="41"/>
      <c r="P30" s="41"/>
    </row>
    <row r="31" spans="1:19">
      <c r="A31" s="63"/>
      <c r="B31" s="60" t="s">
        <v>290</v>
      </c>
      <c r="D31" s="89"/>
      <c r="E31" s="78"/>
      <c r="F31" s="79"/>
      <c r="G31" s="106" t="s">
        <v>128</v>
      </c>
      <c r="H31" s="106" t="s">
        <v>129</v>
      </c>
      <c r="I31" s="106" t="s">
        <v>130</v>
      </c>
      <c r="J31" s="106" t="s">
        <v>131</v>
      </c>
      <c r="K31" s="106" t="s">
        <v>132</v>
      </c>
      <c r="L31" s="106" t="s">
        <v>133</v>
      </c>
      <c r="M31" s="106" t="s">
        <v>141</v>
      </c>
      <c r="N31" s="106" t="s">
        <v>142</v>
      </c>
      <c r="O31" s="106" t="s">
        <v>143</v>
      </c>
      <c r="P31" s="106" t="s">
        <v>144</v>
      </c>
      <c r="Q31" s="39" t="s">
        <v>250</v>
      </c>
    </row>
    <row r="32" spans="1:19" ht="33.75">
      <c r="A32" s="63"/>
      <c r="B32" s="61" t="s">
        <v>468</v>
      </c>
      <c r="C32" s="127" t="s">
        <v>63</v>
      </c>
      <c r="D32" s="111"/>
      <c r="E32" s="80" t="s">
        <v>234</v>
      </c>
      <c r="F32" s="81"/>
      <c r="G32" s="42"/>
      <c r="H32" s="42"/>
      <c r="I32" s="22"/>
      <c r="J32" s="22"/>
      <c r="K32" s="22"/>
      <c r="L32" s="22"/>
      <c r="M32" s="22"/>
      <c r="N32" s="22"/>
      <c r="O32" s="22"/>
      <c r="P32" s="42"/>
      <c r="Q32" s="42"/>
    </row>
    <row r="33" spans="1:17" ht="23.25" thickBot="1">
      <c r="A33" s="63"/>
      <c r="B33" s="61" t="s">
        <v>219</v>
      </c>
      <c r="C33" s="128"/>
      <c r="D33" s="112"/>
      <c r="E33" s="82" t="s">
        <v>266</v>
      </c>
      <c r="F33" s="83"/>
      <c r="G33" s="108"/>
      <c r="H33" s="108"/>
      <c r="I33" s="33"/>
      <c r="J33" s="33"/>
      <c r="K33" s="33"/>
      <c r="L33" s="33"/>
      <c r="M33" s="33"/>
      <c r="N33" s="33"/>
      <c r="O33" s="33"/>
      <c r="P33" s="108"/>
      <c r="Q33" s="108"/>
    </row>
    <row r="34" spans="1:17" ht="22.5">
      <c r="A34" s="63" t="s">
        <v>26</v>
      </c>
      <c r="B34" s="64" t="s">
        <v>78</v>
      </c>
      <c r="C34" s="118">
        <f>D34</f>
        <v>0</v>
      </c>
      <c r="D34" s="113">
        <f>COUNTA(G32:AB32)</f>
        <v>0</v>
      </c>
      <c r="E34" s="82" t="s">
        <v>236</v>
      </c>
      <c r="F34" s="84"/>
      <c r="G34" s="42"/>
      <c r="H34" s="42"/>
      <c r="I34" s="22"/>
      <c r="J34" s="22"/>
      <c r="K34" s="22"/>
      <c r="L34" s="22"/>
      <c r="M34" s="22"/>
      <c r="N34" s="22"/>
      <c r="O34" s="22"/>
      <c r="P34" s="42"/>
      <c r="Q34" s="42"/>
    </row>
    <row r="35" spans="1:17" ht="22.5">
      <c r="A35" s="63" t="s">
        <v>27</v>
      </c>
      <c r="B35" s="64" t="s">
        <v>238</v>
      </c>
      <c r="C35" s="119">
        <f ca="1">D35</f>
        <v>0</v>
      </c>
      <c r="D35" s="113">
        <f ca="1">IF(D34=0,0,SUM(OFFSET(G35,0,0,3,D34)))</f>
        <v>0</v>
      </c>
      <c r="E35" s="82" t="s">
        <v>235</v>
      </c>
      <c r="F35" s="85">
        <f ca="1">SUM(OFFSET(G35,0,0,1,1+D34))</f>
        <v>0</v>
      </c>
      <c r="G35" s="109"/>
      <c r="H35" s="109"/>
      <c r="I35" s="22"/>
      <c r="J35" s="24"/>
      <c r="K35" s="24"/>
      <c r="L35" s="24"/>
      <c r="M35" s="24"/>
      <c r="N35" s="24"/>
      <c r="O35" s="24"/>
      <c r="P35" s="109"/>
      <c r="Q35" s="109"/>
    </row>
    <row r="36" spans="1:17" ht="23.25" thickBot="1">
      <c r="A36" s="63" t="s">
        <v>28</v>
      </c>
      <c r="B36" s="64" t="s">
        <v>239</v>
      </c>
      <c r="C36" s="120">
        <f ca="1">D36</f>
        <v>0</v>
      </c>
      <c r="D36" s="114">
        <f ca="1">F38</f>
        <v>0</v>
      </c>
      <c r="E36" s="82" t="s">
        <v>248</v>
      </c>
      <c r="F36" s="85" t="e">
        <f ca="1">SUM(OFFSET(G36,0,0,1,D34))</f>
        <v>#REF!</v>
      </c>
      <c r="G36" s="109"/>
      <c r="H36" s="109"/>
      <c r="I36" s="22"/>
      <c r="J36" s="24"/>
      <c r="K36" s="24"/>
      <c r="L36" s="24"/>
      <c r="M36" s="24"/>
      <c r="N36" s="24"/>
      <c r="O36" s="24"/>
      <c r="P36" s="109"/>
      <c r="Q36" s="109"/>
    </row>
    <row r="37" spans="1:17" ht="18" customHeight="1">
      <c r="A37" s="63"/>
      <c r="B37" s="65" t="s">
        <v>252</v>
      </c>
      <c r="C37" s="86" t="str">
        <f>IF(D34=0,"None",D35/D34)</f>
        <v>None</v>
      </c>
      <c r="D37" s="117">
        <f ca="1">IF(D34=0,0,(COUNTA(OFFSET(G36,0,0,1,D34))-COUNTIF(OFFSET(G36,0,0,1,D34),"=0")))</f>
        <v>0</v>
      </c>
      <c r="E37" s="82" t="s">
        <v>249</v>
      </c>
      <c r="F37" s="85">
        <f ca="1">SUM(OFFSET(G37,0,0,1,1+D34))</f>
        <v>0</v>
      </c>
      <c r="G37" s="109"/>
      <c r="H37" s="109"/>
      <c r="I37" s="22"/>
      <c r="J37" s="24"/>
      <c r="K37" s="24"/>
      <c r="L37" s="24"/>
      <c r="M37" s="24"/>
      <c r="N37" s="24"/>
      <c r="O37" s="24"/>
      <c r="P37" s="109"/>
      <c r="Q37" s="109"/>
    </row>
    <row r="38" spans="1:17" ht="16.5">
      <c r="A38" s="63"/>
      <c r="B38" s="65" t="s">
        <v>253</v>
      </c>
      <c r="C38" s="86" t="str">
        <f>IF(D34=0,"None",(D35-F36-F37)/D34)</f>
        <v>None</v>
      </c>
      <c r="D38" s="117">
        <f ca="1">IF(D35=0,0,(COUNTA(OFFSET(G37,0,0,1,D35))-COUNTIF(OFFSET(G37,0,0,1,D35),"=0")))</f>
        <v>0</v>
      </c>
      <c r="E38" s="82" t="s">
        <v>232</v>
      </c>
      <c r="F38" s="87">
        <f ca="1">IF(D34=0,0,SUM(OFFSET(G38,0,0,1,D34))/(IF(D34=0,1,D34)))</f>
        <v>0</v>
      </c>
      <c r="G38" s="110"/>
      <c r="H38" s="110"/>
      <c r="I38" s="38"/>
      <c r="J38" s="37"/>
      <c r="K38" s="37"/>
      <c r="L38" s="37"/>
      <c r="M38" s="37"/>
      <c r="N38" s="37"/>
      <c r="O38" s="37"/>
      <c r="P38" s="110"/>
      <c r="Q38" s="110"/>
    </row>
    <row r="39" spans="1:17">
      <c r="A39" s="63"/>
      <c r="B39" s="64"/>
      <c r="C39" s="40"/>
      <c r="D39" s="91"/>
      <c r="E39" s="78"/>
      <c r="F39" s="79"/>
      <c r="G39" s="103" t="s">
        <v>237</v>
      </c>
      <c r="H39" s="41"/>
      <c r="I39" s="41"/>
      <c r="J39" s="41"/>
      <c r="K39" s="41"/>
      <c r="L39" s="41"/>
      <c r="M39" s="41"/>
      <c r="N39" s="41"/>
      <c r="O39" s="41"/>
      <c r="P39" s="41"/>
    </row>
    <row r="40" spans="1:17">
      <c r="A40" s="63"/>
      <c r="B40" s="67" t="s">
        <v>291</v>
      </c>
      <c r="D40" s="89"/>
      <c r="E40" s="78"/>
      <c r="F40" s="79"/>
      <c r="G40" s="106" t="s">
        <v>128</v>
      </c>
      <c r="H40" s="106" t="s">
        <v>129</v>
      </c>
      <c r="I40" s="106" t="s">
        <v>130</v>
      </c>
      <c r="J40" s="106" t="s">
        <v>131</v>
      </c>
      <c r="K40" s="106" t="s">
        <v>132</v>
      </c>
      <c r="L40" s="106" t="s">
        <v>133</v>
      </c>
      <c r="M40" s="106" t="s">
        <v>141</v>
      </c>
      <c r="N40" s="106" t="s">
        <v>142</v>
      </c>
      <c r="O40" s="106" t="s">
        <v>143</v>
      </c>
      <c r="P40" s="106" t="s">
        <v>144</v>
      </c>
      <c r="Q40" s="39" t="s">
        <v>250</v>
      </c>
    </row>
    <row r="41" spans="1:17" ht="33.75">
      <c r="A41" s="63"/>
      <c r="B41" s="61" t="s">
        <v>469</v>
      </c>
      <c r="C41" s="127" t="s">
        <v>63</v>
      </c>
      <c r="D41" s="111"/>
      <c r="E41" s="80" t="s">
        <v>234</v>
      </c>
      <c r="F41" s="81"/>
      <c r="G41" s="42"/>
      <c r="H41" s="42"/>
      <c r="I41" s="22"/>
      <c r="J41" s="22"/>
      <c r="K41" s="22"/>
      <c r="L41" s="22"/>
      <c r="M41" s="41"/>
      <c r="N41" s="41"/>
      <c r="O41" s="41"/>
      <c r="P41" s="41"/>
    </row>
    <row r="42" spans="1:17" ht="23.25" thickBot="1">
      <c r="A42" s="63"/>
      <c r="B42" s="61" t="s">
        <v>219</v>
      </c>
      <c r="C42" s="128"/>
      <c r="D42" s="112"/>
      <c r="E42" s="82" t="s">
        <v>266</v>
      </c>
      <c r="F42" s="83"/>
      <c r="G42" s="108"/>
      <c r="H42" s="108"/>
      <c r="I42" s="33"/>
      <c r="J42" s="33"/>
      <c r="K42" s="33"/>
      <c r="L42" s="33"/>
      <c r="M42" s="41"/>
      <c r="N42" s="41"/>
      <c r="O42" s="41"/>
      <c r="P42" s="41"/>
    </row>
    <row r="43" spans="1:17" ht="22.5">
      <c r="A43" s="63" t="s">
        <v>29</v>
      </c>
      <c r="B43" s="64" t="s">
        <v>79</v>
      </c>
      <c r="C43" s="118">
        <f>D43</f>
        <v>0</v>
      </c>
      <c r="D43" s="113">
        <f>COUNTA(G41:AB41)</f>
        <v>0</v>
      </c>
      <c r="E43" s="82" t="s">
        <v>236</v>
      </c>
      <c r="F43" s="84"/>
      <c r="G43" s="42"/>
      <c r="H43" s="42"/>
      <c r="I43" s="22"/>
      <c r="J43" s="22"/>
      <c r="K43" s="22"/>
      <c r="L43" s="22"/>
      <c r="M43" s="41"/>
      <c r="N43" s="41"/>
      <c r="O43" s="41"/>
      <c r="P43" s="41"/>
    </row>
    <row r="44" spans="1:17" ht="22.5">
      <c r="A44" s="63" t="s">
        <v>30</v>
      </c>
      <c r="B44" s="64" t="s">
        <v>238</v>
      </c>
      <c r="C44" s="119">
        <f ca="1">D44</f>
        <v>0</v>
      </c>
      <c r="D44" s="113">
        <f ca="1">IF(D43=0,0,SUM(OFFSET(G44,0,0,3,D43)))</f>
        <v>0</v>
      </c>
      <c r="E44" s="82" t="s">
        <v>235</v>
      </c>
      <c r="F44" s="85">
        <f ca="1">SUM(OFFSET(G44,0,0,1,1+D43))</f>
        <v>0</v>
      </c>
      <c r="G44" s="109"/>
      <c r="H44" s="109"/>
      <c r="I44" s="22"/>
      <c r="J44" s="22"/>
      <c r="K44" s="22"/>
      <c r="L44" s="22"/>
      <c r="M44" s="41"/>
      <c r="N44" s="41"/>
      <c r="O44" s="41"/>
      <c r="P44" s="41"/>
    </row>
    <row r="45" spans="1:17" ht="23.25" thickBot="1">
      <c r="A45" s="63" t="s">
        <v>31</v>
      </c>
      <c r="B45" s="64" t="s">
        <v>239</v>
      </c>
      <c r="C45" s="120">
        <f ca="1">D45</f>
        <v>0</v>
      </c>
      <c r="D45" s="114">
        <f ca="1">F47</f>
        <v>0</v>
      </c>
      <c r="E45" s="82" t="s">
        <v>248</v>
      </c>
      <c r="F45" s="85" t="e">
        <f ca="1">SUM(OFFSET(G45,0,0,1,D43))</f>
        <v>#REF!</v>
      </c>
      <c r="G45" s="109"/>
      <c r="H45" s="109"/>
      <c r="I45" s="22"/>
      <c r="J45" s="22"/>
      <c r="K45" s="22"/>
      <c r="L45" s="22"/>
      <c r="M45" s="41"/>
      <c r="N45" s="41"/>
      <c r="O45" s="41"/>
      <c r="P45" s="41"/>
    </row>
    <row r="46" spans="1:17" ht="18.95" customHeight="1">
      <c r="A46" s="63"/>
      <c r="B46" s="65" t="s">
        <v>252</v>
      </c>
      <c r="C46" s="86" t="str">
        <f>IF(D43=0,"None",D44/D43)</f>
        <v>None</v>
      </c>
      <c r="D46" s="117">
        <f ca="1">IF(D43=0,0,(COUNTA(OFFSET(G45,0,0,1,D43))-COUNTIF(OFFSET(G45,0,0,1,D43),"=0")))</f>
        <v>0</v>
      </c>
      <c r="E46" s="82" t="s">
        <v>249</v>
      </c>
      <c r="F46" s="85">
        <f ca="1">SUM(OFFSET(G46,0,0,1,1+D43))</f>
        <v>0</v>
      </c>
      <c r="G46" s="109"/>
      <c r="H46" s="109"/>
      <c r="I46" s="22"/>
      <c r="J46" s="22"/>
      <c r="K46" s="22"/>
      <c r="L46" s="22"/>
      <c r="M46" s="41"/>
      <c r="N46" s="41"/>
      <c r="O46" s="41"/>
      <c r="P46" s="41"/>
    </row>
    <row r="47" spans="1:17" ht="16.5">
      <c r="A47" s="63"/>
      <c r="B47" s="65" t="s">
        <v>253</v>
      </c>
      <c r="C47" s="86" t="str">
        <f>IF(D43=0,"None",(D44-F45-F46)/D43)</f>
        <v>None</v>
      </c>
      <c r="D47" s="117">
        <f ca="1">IF(D44=0,0,(COUNTA(OFFSET(G46,0,0,1,D44))-COUNTIF(OFFSET(G46,0,0,1,D44),"=0")))</f>
        <v>0</v>
      </c>
      <c r="E47" s="82" t="s">
        <v>232</v>
      </c>
      <c r="F47" s="87">
        <f ca="1">IF(D43=0,0,SUM(OFFSET(G47,0,0,1,D43))/(IF(D43=0,1,D43)))</f>
        <v>0</v>
      </c>
      <c r="G47" s="110"/>
      <c r="H47" s="110"/>
      <c r="I47" s="38"/>
      <c r="J47" s="38"/>
      <c r="K47" s="38"/>
      <c r="L47" s="38"/>
      <c r="M47" s="41"/>
      <c r="N47" s="41"/>
      <c r="O47" s="41"/>
      <c r="P47" s="41"/>
    </row>
    <row r="48" spans="1:17">
      <c r="A48" s="63"/>
      <c r="B48" s="64"/>
      <c r="C48" s="36"/>
      <c r="D48" s="64"/>
      <c r="E48" s="78"/>
      <c r="F48" s="79"/>
      <c r="G48" s="103" t="s">
        <v>237</v>
      </c>
      <c r="H48" s="41"/>
      <c r="I48" s="41"/>
      <c r="J48" s="41"/>
      <c r="K48" s="41"/>
      <c r="L48" s="41"/>
      <c r="M48" s="41"/>
      <c r="N48" s="41"/>
      <c r="O48" s="41"/>
      <c r="P48" s="41"/>
    </row>
    <row r="49" spans="1:17">
      <c r="A49" s="63"/>
      <c r="B49" s="67" t="s">
        <v>292</v>
      </c>
      <c r="D49" s="89"/>
      <c r="E49" s="78"/>
      <c r="F49" s="79"/>
      <c r="G49" s="106" t="s">
        <v>128</v>
      </c>
      <c r="H49" s="106" t="s">
        <v>129</v>
      </c>
      <c r="I49" s="106" t="s">
        <v>130</v>
      </c>
      <c r="J49" s="106" t="s">
        <v>131</v>
      </c>
      <c r="K49" s="106" t="s">
        <v>132</v>
      </c>
      <c r="L49" s="106" t="s">
        <v>133</v>
      </c>
      <c r="M49" s="106" t="s">
        <v>141</v>
      </c>
      <c r="N49" s="106" t="s">
        <v>142</v>
      </c>
      <c r="O49" s="106" t="s">
        <v>143</v>
      </c>
      <c r="P49" s="106" t="s">
        <v>144</v>
      </c>
      <c r="Q49" s="39" t="s">
        <v>250</v>
      </c>
    </row>
    <row r="50" spans="1:17" ht="33.75">
      <c r="A50" s="63"/>
      <c r="B50" s="61" t="s">
        <v>470</v>
      </c>
      <c r="C50" s="127" t="s">
        <v>63</v>
      </c>
      <c r="D50" s="111"/>
      <c r="E50" s="80" t="s">
        <v>234</v>
      </c>
      <c r="F50" s="81"/>
      <c r="G50" s="42"/>
      <c r="H50" s="42"/>
      <c r="I50" s="22"/>
    </row>
    <row r="51" spans="1:17" ht="23.25" thickBot="1">
      <c r="A51" s="63"/>
      <c r="B51" s="61" t="s">
        <v>219</v>
      </c>
      <c r="C51" s="128"/>
      <c r="D51" s="112"/>
      <c r="E51" s="82" t="s">
        <v>266</v>
      </c>
      <c r="F51" s="83"/>
      <c r="G51" s="108"/>
      <c r="H51" s="108"/>
      <c r="I51" s="33"/>
      <c r="J51" s="41"/>
      <c r="K51" s="41"/>
      <c r="L51" s="41"/>
      <c r="M51" s="41"/>
      <c r="N51" s="41"/>
      <c r="O51" s="41"/>
      <c r="P51" s="41"/>
    </row>
    <row r="52" spans="1:17" ht="22.5">
      <c r="A52" s="63" t="s">
        <v>32</v>
      </c>
      <c r="B52" s="64" t="s">
        <v>80</v>
      </c>
      <c r="C52" s="118">
        <f>D52</f>
        <v>0</v>
      </c>
      <c r="D52" s="113">
        <f>COUNTA(G50:AB50)</f>
        <v>0</v>
      </c>
      <c r="E52" s="82" t="s">
        <v>236</v>
      </c>
      <c r="F52" s="84"/>
      <c r="G52" s="42"/>
      <c r="H52" s="42"/>
      <c r="I52" s="22"/>
      <c r="J52" s="41"/>
      <c r="K52" s="41"/>
      <c r="L52" s="41"/>
      <c r="M52" s="41"/>
      <c r="N52" s="41"/>
      <c r="O52" s="41"/>
      <c r="P52" s="41"/>
    </row>
    <row r="53" spans="1:17" ht="22.5">
      <c r="A53" s="63" t="s">
        <v>33</v>
      </c>
      <c r="B53" s="64" t="s">
        <v>238</v>
      </c>
      <c r="C53" s="119">
        <f ca="1">D53</f>
        <v>0</v>
      </c>
      <c r="D53" s="113">
        <f ca="1">IF(D52=0,0,SUM(OFFSET(G53,0,0,3,D52)))</f>
        <v>0</v>
      </c>
      <c r="E53" s="82" t="s">
        <v>235</v>
      </c>
      <c r="F53" s="85">
        <f ca="1">SUM(OFFSET(G53,0,0,1,1+D52))</f>
        <v>0</v>
      </c>
      <c r="G53" s="109"/>
      <c r="H53" s="109"/>
      <c r="I53" s="24"/>
      <c r="J53" s="41"/>
      <c r="K53" s="41"/>
      <c r="L53" s="41"/>
      <c r="M53" s="41"/>
      <c r="N53" s="41"/>
      <c r="O53" s="41"/>
      <c r="P53" s="41"/>
    </row>
    <row r="54" spans="1:17" ht="23.25" thickBot="1">
      <c r="A54" s="63" t="s">
        <v>34</v>
      </c>
      <c r="B54" s="64" t="s">
        <v>239</v>
      </c>
      <c r="C54" s="120">
        <f ca="1">D54</f>
        <v>0</v>
      </c>
      <c r="D54" s="114">
        <f ca="1">F56</f>
        <v>0</v>
      </c>
      <c r="E54" s="82" t="s">
        <v>248</v>
      </c>
      <c r="F54" s="85">
        <f ca="1">SUM(OFFSET(G54,0,0,1,1+D52))</f>
        <v>0</v>
      </c>
      <c r="G54" s="109"/>
      <c r="H54" s="109"/>
      <c r="I54" s="24"/>
      <c r="J54" s="41"/>
      <c r="K54" s="41"/>
      <c r="L54" s="41"/>
      <c r="M54" s="41"/>
      <c r="N54" s="41"/>
      <c r="O54" s="41"/>
      <c r="P54" s="41"/>
    </row>
    <row r="55" spans="1:17" ht="18" customHeight="1">
      <c r="A55" s="63"/>
      <c r="B55" s="65" t="s">
        <v>252</v>
      </c>
      <c r="C55" s="86" t="str">
        <f>IF(D52=0,"None",D53/D52)</f>
        <v>None</v>
      </c>
      <c r="D55" s="115">
        <f ca="1">IF(D52=0,0,(COUNTA(OFFSET(G54,0,0,1,D52))-COUNTIF(OFFSET(G54,0,0,1,D52),"=0")))</f>
        <v>0</v>
      </c>
      <c r="E55" s="82" t="s">
        <v>249</v>
      </c>
      <c r="F55" s="85">
        <f ca="1">SUM(OFFSET(G55,0,0,1,1+D52))</f>
        <v>0</v>
      </c>
      <c r="G55" s="109"/>
      <c r="H55" s="109"/>
      <c r="I55" s="24"/>
      <c r="J55" s="41"/>
      <c r="K55" s="41"/>
      <c r="L55" s="41"/>
      <c r="M55" s="41"/>
      <c r="N55" s="41"/>
      <c r="O55" s="41"/>
      <c r="P55" s="41"/>
    </row>
    <row r="56" spans="1:17" ht="16.5">
      <c r="A56" s="63"/>
      <c r="B56" s="65" t="s">
        <v>253</v>
      </c>
      <c r="C56" s="86" t="str">
        <f>IF(D52=0,"None",(D53-F54-F55)/D52)</f>
        <v>None</v>
      </c>
      <c r="D56" s="115">
        <f ca="1">IF(D53=0,0,(COUNTA(OFFSET(G55,0,0,1,D53))-COUNTIF(OFFSET(G55,0,0,1,D53),"=0")))</f>
        <v>0</v>
      </c>
      <c r="E56" s="82" t="s">
        <v>232</v>
      </c>
      <c r="F56" s="87">
        <f ca="1">IF(D52=0,0,SUM(OFFSET(G56,0,0,1,D52))/(IF(D52=0,1,D52)))</f>
        <v>0</v>
      </c>
      <c r="G56" s="110"/>
      <c r="H56" s="110"/>
      <c r="I56" s="37"/>
      <c r="J56" s="41"/>
      <c r="K56" s="41"/>
      <c r="L56" s="41"/>
      <c r="M56" s="41"/>
      <c r="N56" s="41"/>
      <c r="O56" s="41"/>
      <c r="P56" s="41"/>
    </row>
    <row r="57" spans="1:17">
      <c r="A57" s="63"/>
      <c r="B57" s="61"/>
      <c r="D57" s="89"/>
      <c r="E57" s="78"/>
      <c r="F57" s="79"/>
      <c r="G57" s="103" t="s">
        <v>237</v>
      </c>
      <c r="H57" s="41"/>
      <c r="I57" s="41"/>
      <c r="J57" s="41"/>
      <c r="K57" s="41"/>
      <c r="L57" s="41"/>
      <c r="M57" s="41"/>
      <c r="N57" s="41"/>
      <c r="O57" s="41"/>
      <c r="P57" s="41"/>
    </row>
    <row r="58" spans="1:17">
      <c r="A58" s="63"/>
      <c r="B58" s="67" t="s">
        <v>293</v>
      </c>
      <c r="D58" s="89"/>
      <c r="E58" s="78"/>
      <c r="F58" s="79"/>
      <c r="G58" s="106" t="s">
        <v>128</v>
      </c>
      <c r="H58" s="106" t="s">
        <v>129</v>
      </c>
      <c r="I58" s="106" t="s">
        <v>130</v>
      </c>
      <c r="J58" s="106" t="s">
        <v>131</v>
      </c>
      <c r="K58" s="106" t="s">
        <v>132</v>
      </c>
      <c r="L58" s="106" t="s">
        <v>133</v>
      </c>
      <c r="M58" s="106" t="s">
        <v>141</v>
      </c>
      <c r="N58" s="106" t="s">
        <v>142</v>
      </c>
      <c r="O58" s="106" t="s">
        <v>143</v>
      </c>
      <c r="P58" s="106" t="s">
        <v>144</v>
      </c>
      <c r="Q58" s="39" t="s">
        <v>250</v>
      </c>
    </row>
    <row r="59" spans="1:17" ht="22.5">
      <c r="A59" s="63"/>
      <c r="B59" s="61" t="s">
        <v>240</v>
      </c>
      <c r="D59" s="89"/>
      <c r="E59" s="80" t="s">
        <v>234</v>
      </c>
      <c r="F59" s="81"/>
      <c r="G59" s="42"/>
      <c r="H59" s="42"/>
      <c r="I59" s="42"/>
      <c r="L59" s="22"/>
    </row>
    <row r="60" spans="1:17" ht="23.25" thickBot="1">
      <c r="A60" s="63"/>
      <c r="B60" s="61" t="s">
        <v>265</v>
      </c>
      <c r="C60" s="128"/>
      <c r="D60" s="112"/>
      <c r="E60" s="82" t="s">
        <v>266</v>
      </c>
      <c r="F60" s="83"/>
      <c r="G60" s="108"/>
      <c r="H60" s="108"/>
      <c r="I60" s="108"/>
      <c r="J60" s="41"/>
      <c r="K60" s="41"/>
      <c r="L60" s="33"/>
      <c r="M60" s="41"/>
      <c r="N60" s="41"/>
      <c r="O60" s="41"/>
      <c r="P60" s="41"/>
    </row>
    <row r="61" spans="1:17">
      <c r="A61" s="63" t="s">
        <v>35</v>
      </c>
      <c r="B61" s="64" t="s">
        <v>81</v>
      </c>
      <c r="C61" s="118">
        <f>D61</f>
        <v>0</v>
      </c>
      <c r="D61" s="113">
        <f>COUNTA(G59:AB59)</f>
        <v>0</v>
      </c>
      <c r="E61" s="82" t="s">
        <v>236</v>
      </c>
      <c r="F61" s="84"/>
      <c r="G61" s="42"/>
      <c r="H61" s="42"/>
      <c r="I61" s="42"/>
      <c r="J61" s="41"/>
      <c r="K61" s="41"/>
      <c r="L61" s="22"/>
      <c r="M61" s="41"/>
      <c r="N61" s="41"/>
      <c r="O61" s="41"/>
      <c r="P61" s="41"/>
    </row>
    <row r="62" spans="1:17" ht="22.5">
      <c r="A62" s="63" t="s">
        <v>36</v>
      </c>
      <c r="B62" s="64" t="s">
        <v>238</v>
      </c>
      <c r="C62" s="119">
        <f ca="1">D62</f>
        <v>0</v>
      </c>
      <c r="D62" s="113">
        <f ca="1">IF(D61=0,0,SUM(OFFSET(G62,0,0,3,D61)))</f>
        <v>0</v>
      </c>
      <c r="E62" s="82" t="s">
        <v>235</v>
      </c>
      <c r="F62" s="85">
        <f ca="1">SUM(OFFSET(G62,0,0,1,1+D61))</f>
        <v>0</v>
      </c>
      <c r="G62" s="109"/>
      <c r="H62" s="109"/>
      <c r="I62" s="109"/>
      <c r="J62" s="41"/>
      <c r="K62" s="41"/>
      <c r="L62" s="22"/>
      <c r="M62" s="41"/>
      <c r="N62" s="41"/>
      <c r="O62" s="41"/>
      <c r="P62" s="41"/>
    </row>
    <row r="63" spans="1:17" ht="23.25" thickBot="1">
      <c r="A63" s="63" t="s">
        <v>37</v>
      </c>
      <c r="B63" s="64" t="s">
        <v>239</v>
      </c>
      <c r="C63" s="120">
        <f ca="1">D63</f>
        <v>0</v>
      </c>
      <c r="D63" s="114">
        <f ca="1">F65</f>
        <v>0</v>
      </c>
      <c r="E63" s="82" t="s">
        <v>248</v>
      </c>
      <c r="F63" s="85">
        <f ca="1">SUM(OFFSET(G63,0,0,1,1+D61))</f>
        <v>0</v>
      </c>
      <c r="G63" s="109"/>
      <c r="H63" s="109"/>
      <c r="I63" s="109"/>
      <c r="J63" s="41"/>
      <c r="K63" s="41"/>
      <c r="L63" s="22"/>
      <c r="M63" s="41"/>
      <c r="N63" s="41"/>
      <c r="O63" s="41"/>
      <c r="P63" s="41"/>
    </row>
    <row r="64" spans="1:17" ht="18" customHeight="1">
      <c r="A64" s="63"/>
      <c r="B64" s="65" t="s">
        <v>252</v>
      </c>
      <c r="C64" s="86" t="str">
        <f>IF(D61=0,"None",D62/D61)</f>
        <v>None</v>
      </c>
      <c r="D64" s="115">
        <f ca="1">IF(D61=0,0,(COUNTA(OFFSET(G63,0,0,1,D61))-COUNTIF(OFFSET(G63,0,0,1,D61),"=0")))</f>
        <v>0</v>
      </c>
      <c r="E64" s="82" t="s">
        <v>249</v>
      </c>
      <c r="F64" s="85">
        <f ca="1">SUM(OFFSET(G64,0,0,1,1+D61))</f>
        <v>0</v>
      </c>
      <c r="G64" s="109"/>
      <c r="H64" s="109"/>
      <c r="I64" s="109"/>
      <c r="J64" s="41"/>
      <c r="K64" s="41"/>
      <c r="L64" s="22"/>
      <c r="M64" s="41"/>
      <c r="N64" s="41"/>
      <c r="O64" s="41"/>
      <c r="P64" s="41"/>
    </row>
    <row r="65" spans="1:80" ht="16.5">
      <c r="A65" s="63"/>
      <c r="B65" s="65" t="s">
        <v>253</v>
      </c>
      <c r="C65" s="86" t="str">
        <f>IF(D61=0,"None",(D62-F63-F64)/D61)</f>
        <v>None</v>
      </c>
      <c r="D65" s="115">
        <f ca="1">IF(D62=0,0,(COUNTA(OFFSET(G64,0,0,1,D62))-COUNTIF(OFFSET(G64,0,0,1,D62),"=0")))</f>
        <v>0</v>
      </c>
      <c r="E65" s="82" t="s">
        <v>232</v>
      </c>
      <c r="F65" s="87">
        <f ca="1">IF(D61=0,0,SUM(OFFSET(G65,0,0,1,D61))/(IF(D61=0,1,D61)))</f>
        <v>0</v>
      </c>
      <c r="G65" s="110"/>
      <c r="H65" s="110"/>
      <c r="I65" s="110"/>
      <c r="J65" s="41"/>
      <c r="K65" s="41"/>
      <c r="L65" s="38"/>
      <c r="M65" s="41"/>
      <c r="N65" s="41"/>
      <c r="O65" s="41"/>
      <c r="P65" s="41"/>
    </row>
    <row r="66" spans="1:80">
      <c r="A66" s="63"/>
      <c r="B66" s="68"/>
      <c r="D66" s="89"/>
      <c r="E66" s="78"/>
      <c r="F66" s="79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80">
      <c r="A67" s="63"/>
      <c r="B67" s="69" t="s">
        <v>294</v>
      </c>
      <c r="D67" s="89"/>
      <c r="E67" s="78"/>
      <c r="F67" s="79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80" ht="16.5" thickBot="1">
      <c r="A68" s="63"/>
      <c r="B68" s="68" t="s">
        <v>295</v>
      </c>
      <c r="C68" s="121">
        <f>D68</f>
        <v>0</v>
      </c>
      <c r="D68" s="113">
        <f>D16+D25+D34+D43+D52+D61</f>
        <v>0</v>
      </c>
      <c r="E68" s="78"/>
      <c r="F68" s="79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80" ht="22.5">
      <c r="A69" s="63" t="s">
        <v>38</v>
      </c>
      <c r="B69" s="68" t="s">
        <v>82</v>
      </c>
      <c r="C69" s="118">
        <f ca="1">D69</f>
        <v>0</v>
      </c>
      <c r="D69" s="113">
        <f ca="1">D64+D55+D46+D37+D28+D19</f>
        <v>0</v>
      </c>
      <c r="E69" s="78"/>
      <c r="F69" s="79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80" ht="23.25" thickBot="1">
      <c r="A70" s="63" t="s">
        <v>39</v>
      </c>
      <c r="B70" s="68" t="s">
        <v>83</v>
      </c>
      <c r="C70" s="122">
        <f ca="1">D70</f>
        <v>0</v>
      </c>
      <c r="D70" s="113">
        <f ca="1">D65+D56+D47+D38+D29+D20</f>
        <v>0</v>
      </c>
      <c r="E70" s="78"/>
      <c r="F70" s="79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80">
      <c r="A71" s="63"/>
      <c r="B71" s="68"/>
      <c r="D71" s="89"/>
      <c r="E71" s="78"/>
      <c r="F71" s="79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80">
      <c r="A72" s="63"/>
      <c r="B72" s="70"/>
      <c r="D72" s="89"/>
      <c r="E72" s="78"/>
      <c r="F72" s="79"/>
    </row>
    <row r="73" spans="1:80">
      <c r="A73" s="58">
        <v>2</v>
      </c>
      <c r="B73" s="59" t="s">
        <v>116</v>
      </c>
      <c r="D73" s="89"/>
      <c r="E73" s="78"/>
      <c r="F73" s="79"/>
      <c r="G73" s="103" t="s">
        <v>149</v>
      </c>
      <c r="H73" s="41"/>
      <c r="I73" s="41"/>
      <c r="J73" s="41"/>
      <c r="K73" s="41"/>
      <c r="L73" s="41"/>
      <c r="M73" s="41"/>
      <c r="N73" s="41"/>
      <c r="O73" s="41"/>
      <c r="P73" s="41"/>
    </row>
    <row r="74" spans="1:80" ht="16.5" thickBot="1">
      <c r="A74" s="63"/>
      <c r="B74" s="69" t="s">
        <v>297</v>
      </c>
      <c r="D74" s="89"/>
      <c r="E74" s="78"/>
      <c r="F74" s="79"/>
      <c r="G74" s="106" t="s">
        <v>135</v>
      </c>
      <c r="H74" s="106" t="s">
        <v>136</v>
      </c>
      <c r="I74" s="106" t="s">
        <v>137</v>
      </c>
      <c r="J74" s="106" t="s">
        <v>138</v>
      </c>
      <c r="K74" s="106" t="s">
        <v>139</v>
      </c>
      <c r="L74" s="106" t="s">
        <v>140</v>
      </c>
      <c r="M74" s="106" t="s">
        <v>145</v>
      </c>
      <c r="N74" s="106" t="s">
        <v>146</v>
      </c>
      <c r="O74" s="106" t="s">
        <v>147</v>
      </c>
      <c r="P74" s="106" t="s">
        <v>148</v>
      </c>
      <c r="Q74" s="39" t="s">
        <v>250</v>
      </c>
    </row>
    <row r="75" spans="1:80" ht="22.5">
      <c r="A75" s="63" t="s">
        <v>40</v>
      </c>
      <c r="B75" s="68" t="s">
        <v>241</v>
      </c>
      <c r="C75" s="118">
        <f>D75</f>
        <v>0</v>
      </c>
      <c r="D75" s="113">
        <f>COUNTA(G75:AB75)</f>
        <v>0</v>
      </c>
      <c r="E75" s="80" t="s">
        <v>233</v>
      </c>
      <c r="F75" s="81"/>
      <c r="G75" s="22"/>
      <c r="H75" s="22"/>
      <c r="I75" s="22"/>
      <c r="J75" s="22"/>
      <c r="K75" s="41"/>
      <c r="L75" s="41"/>
      <c r="M75" s="41"/>
      <c r="N75" s="41"/>
      <c r="O75" s="41"/>
      <c r="P75" s="41"/>
      <c r="Q75" s="43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</row>
    <row r="76" spans="1:80" ht="22.5">
      <c r="A76" s="63" t="s">
        <v>41</v>
      </c>
      <c r="B76" s="64" t="s">
        <v>238</v>
      </c>
      <c r="C76" s="123">
        <f ca="1">D76</f>
        <v>0</v>
      </c>
      <c r="D76" s="116">
        <f ca="1">IF(D75=0,0,SUM(OFFSET(G78,0,0,1,D75)))</f>
        <v>0</v>
      </c>
      <c r="E76" s="82" t="s">
        <v>267</v>
      </c>
      <c r="F76" s="83"/>
      <c r="G76" s="44"/>
      <c r="H76" s="44"/>
      <c r="I76" s="44"/>
      <c r="J76" s="44"/>
      <c r="K76" s="41"/>
      <c r="L76" s="41"/>
      <c r="M76" s="41"/>
      <c r="N76" s="41"/>
      <c r="O76" s="41"/>
      <c r="P76" s="41"/>
      <c r="Q76" s="43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</row>
    <row r="77" spans="1:80" ht="22.5">
      <c r="A77" s="63" t="s">
        <v>42</v>
      </c>
      <c r="B77" s="64" t="s">
        <v>242</v>
      </c>
      <c r="C77" s="123">
        <f ca="1">D77</f>
        <v>0</v>
      </c>
      <c r="D77" s="116">
        <f ca="1">IF(D76=0,0,SUM(OFFSET(G79,0,0,1,D76)))</f>
        <v>0</v>
      </c>
      <c r="E77" s="82" t="s">
        <v>268</v>
      </c>
      <c r="F77" s="8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</row>
    <row r="78" spans="1:80" ht="23.25" thickBot="1">
      <c r="A78" s="63" t="s">
        <v>43</v>
      </c>
      <c r="B78" s="64" t="s">
        <v>239</v>
      </c>
      <c r="C78" s="120">
        <f ca="1">D78</f>
        <v>0</v>
      </c>
      <c r="D78" s="114">
        <f ca="1">F80</f>
        <v>0</v>
      </c>
      <c r="E78" s="82" t="s">
        <v>309</v>
      </c>
      <c r="F78" s="85">
        <f ca="1">SUM(OFFSET(G78,0,0,1,1+D77))</f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</row>
    <row r="79" spans="1:80">
      <c r="A79" s="63"/>
      <c r="B79" s="65"/>
      <c r="D79" s="89"/>
      <c r="E79" s="82" t="s">
        <v>310</v>
      </c>
      <c r="F79" s="85">
        <f ca="1">SUM(OFFSET(G79,0,0,1,1+D77))</f>
        <v>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</row>
    <row r="80" spans="1:80">
      <c r="A80" s="71"/>
      <c r="B80" s="68"/>
      <c r="D80" s="89"/>
      <c r="E80" s="82" t="s">
        <v>232</v>
      </c>
      <c r="F80" s="87">
        <f ca="1">IF(D75=0,0,SUM(OFFSET(G80,0,0,1,D75))/(IF(D75=0,1,D75)))</f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</row>
    <row r="81" spans="1:80">
      <c r="A81" s="71"/>
      <c r="B81" s="68"/>
      <c r="D81" s="89"/>
      <c r="E81" s="89"/>
      <c r="F81" s="89"/>
      <c r="G81" s="103" t="s">
        <v>149</v>
      </c>
      <c r="H81" s="22"/>
      <c r="I81" s="22"/>
      <c r="J81" s="22"/>
      <c r="K81" s="22"/>
      <c r="L81" s="22"/>
      <c r="M81" s="22"/>
      <c r="N81" s="22"/>
      <c r="O81" s="22"/>
      <c r="P81" s="22"/>
      <c r="Q81" s="29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</row>
    <row r="82" spans="1:80" ht="16.5" thickBot="1">
      <c r="A82" s="71"/>
      <c r="B82" s="69" t="s">
        <v>296</v>
      </c>
      <c r="D82" s="89"/>
      <c r="E82" s="92"/>
      <c r="F82" s="79"/>
      <c r="G82" s="106" t="s">
        <v>298</v>
      </c>
      <c r="H82" s="106" t="s">
        <v>299</v>
      </c>
      <c r="I82" s="106" t="s">
        <v>300</v>
      </c>
      <c r="J82" s="106" t="s">
        <v>301</v>
      </c>
      <c r="K82" s="106" t="s">
        <v>302</v>
      </c>
      <c r="L82" s="106" t="s">
        <v>303</v>
      </c>
      <c r="M82" s="106" t="s">
        <v>304</v>
      </c>
      <c r="N82" s="106" t="s">
        <v>305</v>
      </c>
      <c r="O82" s="106" t="s">
        <v>306</v>
      </c>
      <c r="P82" s="106" t="s">
        <v>307</v>
      </c>
      <c r="Q82" s="39" t="s">
        <v>250</v>
      </c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</row>
    <row r="83" spans="1:80" ht="22.5">
      <c r="A83" s="71" t="s">
        <v>44</v>
      </c>
      <c r="B83" s="68" t="s">
        <v>243</v>
      </c>
      <c r="C83" s="118">
        <f>D83</f>
        <v>0</v>
      </c>
      <c r="D83" s="113">
        <f>COUNTA(G83:AB83)</f>
        <v>0</v>
      </c>
      <c r="E83" s="80" t="s">
        <v>233</v>
      </c>
      <c r="F83" s="81"/>
      <c r="G83" s="22"/>
      <c r="H83" s="22"/>
      <c r="I83" s="22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</row>
    <row r="84" spans="1:80" ht="22.5">
      <c r="A84" s="7" t="s">
        <v>202</v>
      </c>
      <c r="B84" s="64" t="s">
        <v>238</v>
      </c>
      <c r="C84" s="123">
        <f ca="1">D84</f>
        <v>0</v>
      </c>
      <c r="D84" s="116">
        <f ca="1">IF(D83=0,0,SUM(OFFSET(G86,0,0,1,D83)))</f>
        <v>0</v>
      </c>
      <c r="E84" s="82" t="s">
        <v>308</v>
      </c>
      <c r="F84" s="83"/>
      <c r="G84" s="44"/>
      <c r="H84" s="44"/>
      <c r="I84" s="44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</row>
    <row r="85" spans="1:80" ht="22.5">
      <c r="A85" s="7" t="s">
        <v>334</v>
      </c>
      <c r="B85" s="64" t="s">
        <v>244</v>
      </c>
      <c r="C85" s="123">
        <f ca="1">D85</f>
        <v>0</v>
      </c>
      <c r="D85" s="116">
        <f ca="1">IF(D84=0,0,SUM(OFFSET(G87,0,0,1,D84)))</f>
        <v>0</v>
      </c>
      <c r="E85" s="82" t="s">
        <v>268</v>
      </c>
      <c r="F85" s="84"/>
      <c r="G85" s="22"/>
      <c r="H85" s="22"/>
      <c r="I85" s="22"/>
      <c r="J85" s="41"/>
      <c r="K85" s="41"/>
      <c r="L85" s="41"/>
      <c r="M85" s="41"/>
      <c r="N85" s="41"/>
      <c r="O85" s="41"/>
      <c r="P85" s="41"/>
      <c r="Q85" s="43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</row>
    <row r="86" spans="1:80" ht="23.25" thickBot="1">
      <c r="A86" s="71" t="s">
        <v>335</v>
      </c>
      <c r="B86" s="64" t="s">
        <v>239</v>
      </c>
      <c r="C86" s="120">
        <f ca="1">D86</f>
        <v>0</v>
      </c>
      <c r="D86" s="114">
        <f ca="1">F88</f>
        <v>0</v>
      </c>
      <c r="E86" s="82" t="s">
        <v>309</v>
      </c>
      <c r="F86" s="85">
        <f ca="1">SUM(OFFSET(G86,0,0,1,1+D85))</f>
        <v>0</v>
      </c>
      <c r="G86" s="22"/>
      <c r="H86" s="22"/>
      <c r="I86" s="22"/>
      <c r="J86" s="41"/>
      <c r="K86" s="41"/>
      <c r="L86" s="41"/>
      <c r="M86" s="41"/>
      <c r="N86" s="41"/>
      <c r="O86" s="41"/>
      <c r="P86" s="41"/>
      <c r="Q86" s="43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</row>
    <row r="87" spans="1:80">
      <c r="A87" s="71"/>
      <c r="B87" s="64"/>
      <c r="D87" s="89"/>
      <c r="E87" s="82" t="s">
        <v>461</v>
      </c>
      <c r="F87" s="85">
        <f ca="1">SUM(OFFSET(G87,0,0,1,1+D85))</f>
        <v>0</v>
      </c>
      <c r="G87" s="22"/>
      <c r="H87" s="22"/>
      <c r="I87" s="22"/>
      <c r="J87" s="41"/>
      <c r="K87" s="41"/>
      <c r="L87" s="41"/>
      <c r="M87" s="41"/>
      <c r="N87" s="41"/>
      <c r="O87" s="41"/>
      <c r="P87" s="41"/>
      <c r="Q87" s="43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</row>
    <row r="88" spans="1:80">
      <c r="A88" s="71"/>
      <c r="B88" s="72"/>
      <c r="D88" s="89"/>
      <c r="E88" s="82" t="s">
        <v>232</v>
      </c>
      <c r="F88" s="87">
        <f ca="1">IF(D83=0,0,SUM(OFFSET(G88,0,0,1,D83))/(IF(D83=0,1,D83)))</f>
        <v>0</v>
      </c>
      <c r="G88" s="22"/>
      <c r="H88" s="22"/>
      <c r="I88" s="22"/>
      <c r="J88" s="41"/>
      <c r="K88" s="41"/>
      <c r="L88" s="41"/>
      <c r="M88" s="41"/>
      <c r="N88" s="41"/>
      <c r="O88" s="41"/>
      <c r="P88" s="41"/>
      <c r="Q88" s="43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</row>
    <row r="89" spans="1:80">
      <c r="A89" s="63"/>
      <c r="B89" s="72"/>
      <c r="D89" s="89"/>
      <c r="E89" s="89"/>
      <c r="F89" s="89"/>
      <c r="G89" s="27"/>
      <c r="H89" s="27"/>
      <c r="I89" s="41"/>
      <c r="J89" s="41"/>
      <c r="K89" s="41"/>
      <c r="L89" s="41"/>
      <c r="M89" s="41"/>
      <c r="N89" s="41"/>
      <c r="O89" s="41"/>
      <c r="P89" s="41"/>
      <c r="Q89" s="43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</row>
    <row r="90" spans="1:80">
      <c r="A90" s="73">
        <v>3</v>
      </c>
      <c r="B90" s="56" t="s">
        <v>113</v>
      </c>
      <c r="D90" s="89"/>
      <c r="E90" s="78"/>
      <c r="F90" s="79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80">
      <c r="A91" s="63"/>
      <c r="B91" s="72"/>
      <c r="D91" s="89"/>
      <c r="E91" s="78"/>
      <c r="F91" s="79"/>
      <c r="G91" s="103" t="s">
        <v>318</v>
      </c>
      <c r="H91" s="41"/>
      <c r="I91" s="45"/>
      <c r="J91" s="45"/>
      <c r="K91" s="45"/>
      <c r="L91" s="45"/>
      <c r="M91" s="45"/>
      <c r="N91" s="45"/>
      <c r="O91" s="45"/>
      <c r="P91" s="45"/>
      <c r="Q91" s="45"/>
    </row>
    <row r="92" spans="1:80" ht="16.5" thickBot="1">
      <c r="A92" s="63"/>
      <c r="B92" s="59" t="s">
        <v>115</v>
      </c>
      <c r="D92" s="89"/>
      <c r="E92" s="78"/>
      <c r="F92" s="79"/>
      <c r="G92" s="106" t="s">
        <v>150</v>
      </c>
      <c r="H92" s="106" t="s">
        <v>151</v>
      </c>
      <c r="I92" s="106" t="s">
        <v>152</v>
      </c>
      <c r="J92" s="106" t="s">
        <v>153</v>
      </c>
      <c r="K92" s="106" t="s">
        <v>154</v>
      </c>
      <c r="L92" s="106" t="s">
        <v>155</v>
      </c>
      <c r="M92" s="106" t="s">
        <v>156</v>
      </c>
      <c r="N92" s="106" t="s">
        <v>157</v>
      </c>
      <c r="O92" s="106" t="s">
        <v>158</v>
      </c>
      <c r="P92" s="106" t="s">
        <v>159</v>
      </c>
      <c r="Q92" s="39" t="s">
        <v>250</v>
      </c>
    </row>
    <row r="93" spans="1:80" ht="22.5">
      <c r="A93" s="71" t="s">
        <v>45</v>
      </c>
      <c r="B93" s="61" t="s">
        <v>91</v>
      </c>
      <c r="C93" s="124">
        <f>D93</f>
        <v>0</v>
      </c>
      <c r="D93" s="116">
        <f t="shared" ref="D93:D100" si="0">COUNTA(G93:AB93)</f>
        <v>0</v>
      </c>
      <c r="E93" s="93" t="s">
        <v>312</v>
      </c>
      <c r="F93" s="94"/>
      <c r="G93" s="33"/>
      <c r="H93" s="46"/>
      <c r="I93" s="46"/>
      <c r="J93" s="41"/>
      <c r="K93" s="41"/>
      <c r="L93" s="41"/>
      <c r="M93" s="41"/>
      <c r="N93" s="41"/>
      <c r="O93" s="41"/>
      <c r="P93" s="41"/>
      <c r="Q93" s="43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80" ht="22.5">
      <c r="A94" s="71" t="s">
        <v>46</v>
      </c>
      <c r="B94" s="61" t="s">
        <v>92</v>
      </c>
      <c r="C94" s="123">
        <f t="shared" ref="C94:C100" si="1">D94</f>
        <v>0</v>
      </c>
      <c r="D94" s="116">
        <f t="shared" si="0"/>
        <v>0</v>
      </c>
      <c r="E94" s="93" t="s">
        <v>313</v>
      </c>
      <c r="F94" s="93"/>
      <c r="G94" s="33"/>
      <c r="H94" s="41"/>
      <c r="I94" s="41"/>
      <c r="J94" s="41"/>
      <c r="K94" s="41"/>
      <c r="L94" s="41"/>
      <c r="M94" s="41"/>
      <c r="N94" s="41"/>
      <c r="O94" s="41"/>
      <c r="P94" s="41"/>
      <c r="Q94" s="43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80" ht="22.5">
      <c r="A95" s="71" t="s">
        <v>203</v>
      </c>
      <c r="B95" s="61" t="s">
        <v>93</v>
      </c>
      <c r="C95" s="123">
        <f t="shared" si="1"/>
        <v>0</v>
      </c>
      <c r="D95" s="116">
        <f t="shared" si="0"/>
        <v>0</v>
      </c>
      <c r="E95" s="93" t="s">
        <v>311</v>
      </c>
      <c r="F95" s="94"/>
      <c r="G95" s="33"/>
      <c r="H95" s="33"/>
      <c r="I95" s="33"/>
      <c r="J95" s="41"/>
      <c r="K95" s="41"/>
      <c r="L95" s="41"/>
      <c r="M95" s="41"/>
      <c r="N95" s="41"/>
      <c r="O95" s="41"/>
      <c r="P95" s="41"/>
      <c r="Q95" s="43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80" ht="22.5">
      <c r="A96" s="71" t="s">
        <v>204</v>
      </c>
      <c r="B96" s="61" t="s">
        <v>94</v>
      </c>
      <c r="C96" s="123">
        <f t="shared" si="1"/>
        <v>0</v>
      </c>
      <c r="D96" s="116">
        <f t="shared" si="0"/>
        <v>0</v>
      </c>
      <c r="E96" s="93" t="s">
        <v>314</v>
      </c>
      <c r="F96" s="95"/>
      <c r="G96" s="44"/>
      <c r="H96" s="44"/>
      <c r="I96" s="41"/>
      <c r="J96" s="41"/>
      <c r="K96" s="41"/>
      <c r="L96" s="41"/>
      <c r="M96" s="41"/>
      <c r="N96" s="41"/>
      <c r="O96" s="41"/>
      <c r="P96" s="41"/>
      <c r="Q96" s="43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65" ht="22.5">
      <c r="A97" s="71" t="s">
        <v>205</v>
      </c>
      <c r="B97" s="61" t="s">
        <v>95</v>
      </c>
      <c r="C97" s="123">
        <f t="shared" si="1"/>
        <v>0</v>
      </c>
      <c r="D97" s="116">
        <f t="shared" si="0"/>
        <v>0</v>
      </c>
      <c r="E97" s="93" t="s">
        <v>315</v>
      </c>
      <c r="F97" s="95"/>
      <c r="G97" s="44"/>
      <c r="H97" s="44"/>
      <c r="I97" s="41"/>
      <c r="J97" s="41"/>
      <c r="K97" s="41"/>
      <c r="L97" s="41"/>
      <c r="M97" s="41"/>
      <c r="N97" s="41"/>
      <c r="O97" s="41"/>
      <c r="P97" s="41"/>
      <c r="Q97" s="43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65" ht="22.5">
      <c r="A98" s="71" t="s">
        <v>206</v>
      </c>
      <c r="B98" s="61" t="s">
        <v>96</v>
      </c>
      <c r="C98" s="123">
        <f t="shared" si="1"/>
        <v>0</v>
      </c>
      <c r="D98" s="116">
        <f t="shared" si="0"/>
        <v>0</v>
      </c>
      <c r="E98" s="93" t="s">
        <v>316</v>
      </c>
      <c r="F98" s="96"/>
      <c r="G98" s="33"/>
      <c r="H98" s="41"/>
      <c r="I98" s="41"/>
      <c r="J98" s="41"/>
      <c r="K98" s="41"/>
      <c r="L98" s="41"/>
      <c r="M98" s="41"/>
      <c r="N98" s="41"/>
      <c r="O98" s="41"/>
      <c r="P98" s="41"/>
      <c r="Q98" s="43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65" ht="33.75">
      <c r="A99" s="71" t="s">
        <v>207</v>
      </c>
      <c r="B99" s="61" t="s">
        <v>228</v>
      </c>
      <c r="C99" s="123">
        <f t="shared" si="1"/>
        <v>0</v>
      </c>
      <c r="D99" s="116">
        <f t="shared" si="0"/>
        <v>0</v>
      </c>
      <c r="E99" s="93" t="s">
        <v>317</v>
      </c>
      <c r="F99" s="96"/>
      <c r="G99" s="33"/>
      <c r="H99" s="33"/>
      <c r="I99" s="33"/>
      <c r="J99" s="41"/>
      <c r="K99" s="41"/>
      <c r="L99" s="41"/>
      <c r="M99" s="41"/>
      <c r="N99" s="41"/>
      <c r="O99" s="41"/>
      <c r="P99" s="41"/>
      <c r="Q99" s="43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65" ht="23.25" thickBot="1">
      <c r="A100" s="71" t="s">
        <v>208</v>
      </c>
      <c r="B100" s="61" t="s">
        <v>90</v>
      </c>
      <c r="C100" s="126">
        <f t="shared" si="1"/>
        <v>0</v>
      </c>
      <c r="D100" s="116">
        <f t="shared" si="0"/>
        <v>0</v>
      </c>
      <c r="E100" s="93" t="s">
        <v>316</v>
      </c>
      <c r="F100" s="96"/>
      <c r="G100" s="44"/>
      <c r="H100" s="41"/>
      <c r="I100" s="41"/>
      <c r="J100" s="41"/>
      <c r="K100" s="41"/>
      <c r="L100" s="41"/>
      <c r="M100" s="41"/>
      <c r="N100" s="41"/>
      <c r="O100" s="41"/>
      <c r="P100" s="41"/>
      <c r="Q100" s="43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65">
      <c r="A101" s="71"/>
      <c r="B101" s="74"/>
      <c r="D101" s="89"/>
      <c r="E101" s="78"/>
      <c r="F101" s="79"/>
      <c r="G101" s="103" t="s">
        <v>162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65" ht="30.75" thickBot="1">
      <c r="A102" s="73">
        <v>4</v>
      </c>
      <c r="B102" s="59" t="s">
        <v>88</v>
      </c>
      <c r="D102" s="89"/>
      <c r="E102" s="78"/>
      <c r="F102" s="79"/>
      <c r="G102" s="106" t="s">
        <v>160</v>
      </c>
      <c r="H102" s="106" t="s">
        <v>161</v>
      </c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65" ht="23.25" thickBot="1">
      <c r="A103" s="71" t="s">
        <v>209</v>
      </c>
      <c r="B103" s="61" t="s">
        <v>89</v>
      </c>
      <c r="C103" s="125">
        <f>D103</f>
        <v>0</v>
      </c>
      <c r="D103" s="113">
        <f>COUNTA(G103:AB103)</f>
        <v>0</v>
      </c>
      <c r="E103" s="80" t="s">
        <v>274</v>
      </c>
      <c r="F103" s="83"/>
      <c r="G103" s="41"/>
      <c r="H103" s="130"/>
      <c r="I103" s="41"/>
      <c r="J103" s="41"/>
      <c r="K103" s="41"/>
      <c r="L103" s="41"/>
      <c r="M103" s="41"/>
      <c r="N103" s="41"/>
      <c r="O103" s="41"/>
      <c r="P103" s="41"/>
      <c r="Q103" s="43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</row>
    <row r="104" spans="1:65" ht="22.5">
      <c r="A104" s="71"/>
      <c r="B104" s="72"/>
      <c r="D104" s="89"/>
      <c r="E104" s="82" t="s">
        <v>277</v>
      </c>
      <c r="F104" s="83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3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</row>
    <row r="105" spans="1:65">
      <c r="A105" s="58"/>
      <c r="B105" s="72"/>
      <c r="D105" s="89"/>
      <c r="E105" s="82" t="s">
        <v>278</v>
      </c>
      <c r="F105" s="83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65" ht="31.5">
      <c r="A106" s="63"/>
      <c r="B106" s="56" t="s">
        <v>114</v>
      </c>
      <c r="D106" s="89"/>
      <c r="E106" s="78"/>
      <c r="F106" s="79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65" ht="24">
      <c r="A107" s="63"/>
      <c r="B107" s="75" t="s">
        <v>263</v>
      </c>
      <c r="D107" s="89"/>
      <c r="E107" s="78"/>
      <c r="F107" s="79"/>
      <c r="G107" s="134" t="s">
        <v>163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65" ht="30">
      <c r="A108" s="73">
        <v>5</v>
      </c>
      <c r="B108" s="59" t="s">
        <v>262</v>
      </c>
      <c r="D108" s="89"/>
      <c r="E108" s="78"/>
      <c r="F108" s="79"/>
      <c r="G108" s="106" t="s">
        <v>164</v>
      </c>
      <c r="H108" s="106" t="s">
        <v>165</v>
      </c>
      <c r="I108" s="106" t="s">
        <v>166</v>
      </c>
      <c r="J108" s="106" t="s">
        <v>167</v>
      </c>
      <c r="K108" s="39" t="s">
        <v>250</v>
      </c>
      <c r="L108" s="45"/>
      <c r="M108" s="45"/>
      <c r="N108" s="45"/>
      <c r="O108" s="45"/>
      <c r="P108" s="45"/>
      <c r="Q108" s="45"/>
    </row>
    <row r="109" spans="1:65" ht="24.95" customHeight="1" thickBot="1">
      <c r="A109" s="63"/>
      <c r="B109" s="76" t="s">
        <v>11</v>
      </c>
      <c r="C109" s="121">
        <f>D109</f>
        <v>0</v>
      </c>
      <c r="D109" s="113">
        <f>COUNTA(G109:P109)</f>
        <v>0</v>
      </c>
      <c r="E109" s="80" t="s">
        <v>339</v>
      </c>
      <c r="F109" s="81"/>
      <c r="G109" s="22"/>
      <c r="H109" s="22"/>
      <c r="I109" s="22"/>
      <c r="J109" s="22"/>
      <c r="K109" s="41"/>
      <c r="L109" s="41"/>
      <c r="M109" s="41"/>
      <c r="N109" s="41"/>
      <c r="O109" s="41"/>
      <c r="P109" s="41"/>
      <c r="Q109" s="43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</row>
    <row r="110" spans="1:65" s="47" customFormat="1" ht="22.5">
      <c r="A110" s="71" t="s">
        <v>210</v>
      </c>
      <c r="B110" s="61" t="s">
        <v>271</v>
      </c>
      <c r="C110" s="124">
        <f ca="1">D110</f>
        <v>0</v>
      </c>
      <c r="D110" s="116">
        <f ca="1">IF(D109=0,0,COUNTIF(OFFSET(G113,0,0,1,D109),"=1"))</f>
        <v>0</v>
      </c>
      <c r="E110" s="82" t="s">
        <v>269</v>
      </c>
      <c r="F110" s="97">
        <f>SUM(G112:Q112)</f>
        <v>0</v>
      </c>
      <c r="G110" s="44"/>
      <c r="H110" s="44"/>
      <c r="I110" s="44"/>
      <c r="J110" s="44"/>
      <c r="K110" s="41"/>
      <c r="L110" s="41"/>
      <c r="M110" s="41"/>
      <c r="N110" s="41"/>
      <c r="O110" s="41"/>
      <c r="P110" s="41"/>
      <c r="Q110" s="43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15"/>
      <c r="BK110" s="15"/>
      <c r="BL110" s="15"/>
      <c r="BM110" s="15"/>
    </row>
    <row r="111" spans="1:65" ht="22.5">
      <c r="A111" s="71" t="s">
        <v>211</v>
      </c>
      <c r="B111" s="61" t="s">
        <v>272</v>
      </c>
      <c r="C111" s="119">
        <f ca="1">D111</f>
        <v>0</v>
      </c>
      <c r="D111" s="113">
        <f ca="1">IF(D109=0,0,COUNTIF(OFFSET(G113,0,0,1,D109),"=2"))</f>
        <v>0</v>
      </c>
      <c r="E111" s="82" t="s">
        <v>270</v>
      </c>
      <c r="F111" s="84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3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</row>
    <row r="112" spans="1:65">
      <c r="A112" s="71" t="s">
        <v>212</v>
      </c>
      <c r="B112" s="61" t="s">
        <v>273</v>
      </c>
      <c r="C112" s="119">
        <f ca="1">D112</f>
        <v>0</v>
      </c>
      <c r="D112" s="113">
        <f ca="1">IF(D109=0,0,COUNTIF(OFFSET(G113,0,0,1,D109),"=3"))</f>
        <v>0</v>
      </c>
      <c r="E112" s="82" t="s">
        <v>283</v>
      </c>
      <c r="F112" s="98"/>
      <c r="G112" s="48"/>
      <c r="H112" s="48"/>
      <c r="I112" s="48"/>
      <c r="J112" s="48"/>
      <c r="K112" s="45"/>
      <c r="L112" s="45"/>
      <c r="M112" s="45"/>
      <c r="N112" s="45"/>
      <c r="O112" s="45"/>
      <c r="P112" s="45"/>
      <c r="Q112" s="45"/>
    </row>
    <row r="113" spans="1:65" ht="23.25" thickBot="1">
      <c r="A113" s="71" t="s">
        <v>213</v>
      </c>
      <c r="B113" s="61" t="s">
        <v>229</v>
      </c>
      <c r="C113" s="131">
        <f ca="1">D113</f>
        <v>0</v>
      </c>
      <c r="D113" s="149">
        <f ca="1">IF(D109=0,0,SUM(OFFSET(G112,0,0,1,D109))/IF(D109&lt;&gt;0,D109,1))</f>
        <v>0</v>
      </c>
      <c r="E113" s="82" t="s">
        <v>276</v>
      </c>
      <c r="F113" s="84"/>
      <c r="G113" s="37"/>
      <c r="H113" s="37"/>
      <c r="I113" s="37"/>
      <c r="J113" s="37"/>
      <c r="K113" s="45"/>
      <c r="L113" s="45"/>
      <c r="M113" s="45"/>
      <c r="N113" s="45"/>
      <c r="O113" s="45"/>
      <c r="P113" s="45"/>
      <c r="Q113" s="45"/>
    </row>
    <row r="114" spans="1:65">
      <c r="A114" s="71"/>
      <c r="B114" s="61"/>
      <c r="C114" s="32"/>
      <c r="D114" s="149"/>
      <c r="E114" s="82" t="s">
        <v>279</v>
      </c>
      <c r="F114" s="85">
        <f>SUM(G114:Q114)</f>
        <v>0</v>
      </c>
      <c r="G114" s="37"/>
      <c r="H114" s="37"/>
      <c r="I114" s="37"/>
      <c r="J114" s="37"/>
      <c r="K114" s="45"/>
      <c r="L114" s="45"/>
      <c r="M114" s="45"/>
      <c r="N114" s="45"/>
      <c r="O114" s="45"/>
      <c r="P114" s="45"/>
      <c r="Q114" s="45"/>
    </row>
    <row r="115" spans="1:65">
      <c r="A115" s="71"/>
      <c r="B115" s="61"/>
      <c r="D115" s="89"/>
      <c r="E115" s="78"/>
      <c r="F115" s="79"/>
      <c r="G115" s="134" t="s">
        <v>163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65">
      <c r="A116" s="71"/>
      <c r="B116" s="61"/>
      <c r="D116" s="89"/>
      <c r="E116" s="78"/>
      <c r="F116" s="79"/>
      <c r="G116" s="106" t="s">
        <v>164</v>
      </c>
      <c r="H116" s="106" t="s">
        <v>165</v>
      </c>
      <c r="I116" s="106" t="s">
        <v>166</v>
      </c>
      <c r="J116" s="39" t="s">
        <v>250</v>
      </c>
      <c r="K116" s="45"/>
      <c r="L116" s="45"/>
      <c r="M116" s="45"/>
      <c r="N116" s="45"/>
      <c r="O116" s="45"/>
      <c r="P116" s="45"/>
      <c r="Q116" s="45"/>
    </row>
    <row r="117" spans="1:65" ht="23.25" thickBot="1">
      <c r="A117" s="73">
        <v>6</v>
      </c>
      <c r="B117" s="59" t="s">
        <v>16</v>
      </c>
      <c r="C117" s="121">
        <f>D117</f>
        <v>0</v>
      </c>
      <c r="D117" s="113">
        <f>COUNTA(G117:P117)</f>
        <v>0</v>
      </c>
      <c r="E117" s="80" t="s">
        <v>339</v>
      </c>
      <c r="F117" s="81"/>
      <c r="G117" s="22"/>
      <c r="H117" s="22"/>
      <c r="I117" s="22"/>
      <c r="J117" s="45"/>
      <c r="K117" s="45"/>
      <c r="L117" s="45"/>
      <c r="M117" s="45"/>
      <c r="N117" s="45"/>
      <c r="O117" s="45"/>
      <c r="P117" s="45"/>
      <c r="Q117" s="45"/>
    </row>
    <row r="118" spans="1:65" ht="22.5">
      <c r="A118" s="71" t="s">
        <v>47</v>
      </c>
      <c r="B118" s="61" t="s">
        <v>280</v>
      </c>
      <c r="C118" s="124">
        <f ca="1">D118</f>
        <v>0</v>
      </c>
      <c r="D118" s="116">
        <f ca="1">IF(D117=0,0,COUNTIF(OFFSET(G121,0,0,1,D117),"=2"))</f>
        <v>0</v>
      </c>
      <c r="E118" s="82" t="s">
        <v>269</v>
      </c>
      <c r="F118" s="97">
        <f>SUM(G120:Q120)</f>
        <v>0</v>
      </c>
      <c r="G118" s="44"/>
      <c r="H118" s="44"/>
      <c r="I118" s="44"/>
      <c r="J118" s="41"/>
      <c r="K118" s="45"/>
      <c r="L118" s="45"/>
      <c r="M118" s="45"/>
      <c r="N118" s="45"/>
      <c r="O118" s="45"/>
      <c r="P118" s="45"/>
      <c r="Q118" s="45"/>
    </row>
    <row r="119" spans="1:65">
      <c r="A119" s="71" t="s">
        <v>48</v>
      </c>
      <c r="B119" s="61" t="s">
        <v>281</v>
      </c>
      <c r="C119" s="119">
        <f ca="1">D119</f>
        <v>0</v>
      </c>
      <c r="D119" s="113">
        <f ca="1">IF(D117=0,0,COUNTIF(OFFSET(G121,0,0,1,D117),"=3"))</f>
        <v>0</v>
      </c>
      <c r="E119" s="82" t="s">
        <v>270</v>
      </c>
      <c r="F119" s="84"/>
      <c r="G119" s="41"/>
      <c r="H119" s="41"/>
      <c r="I119" s="41"/>
      <c r="J119" s="41"/>
      <c r="K119" s="45"/>
      <c r="L119" s="45"/>
      <c r="M119" s="45"/>
      <c r="N119" s="45"/>
      <c r="O119" s="45"/>
      <c r="P119" s="45"/>
      <c r="Q119" s="45"/>
    </row>
    <row r="120" spans="1:65" ht="21.95" customHeight="1" thickBot="1">
      <c r="A120" s="71" t="s">
        <v>60</v>
      </c>
      <c r="B120" s="61" t="s">
        <v>104</v>
      </c>
      <c r="C120" s="132">
        <f ca="1">D120</f>
        <v>0</v>
      </c>
      <c r="D120" s="149">
        <f ca="1">IF(D117=0,0,SUM(OFFSET(G120,0,0,1,D117))/IF(D117&lt;&gt;0,D117,1))</f>
        <v>0</v>
      </c>
      <c r="E120" s="82" t="s">
        <v>283</v>
      </c>
      <c r="F120" s="98"/>
      <c r="G120" s="48"/>
      <c r="H120" s="48"/>
      <c r="I120" s="48"/>
      <c r="J120" s="45"/>
      <c r="K120" s="45"/>
      <c r="L120" s="45"/>
      <c r="M120" s="45"/>
      <c r="N120" s="45"/>
      <c r="O120" s="45"/>
      <c r="P120" s="45"/>
      <c r="Q120" s="45"/>
    </row>
    <row r="121" spans="1:65" ht="15.95" customHeight="1">
      <c r="A121" s="71"/>
      <c r="B121" s="61"/>
      <c r="C121" s="32"/>
      <c r="D121" s="149"/>
      <c r="E121" s="82" t="s">
        <v>275</v>
      </c>
      <c r="F121" s="84"/>
      <c r="G121" s="37"/>
      <c r="H121" s="37"/>
      <c r="I121" s="37"/>
      <c r="J121" s="45"/>
      <c r="K121" s="45"/>
      <c r="L121" s="45"/>
      <c r="M121" s="45"/>
      <c r="N121" s="45"/>
      <c r="O121" s="45"/>
      <c r="P121" s="45"/>
      <c r="Q121" s="45"/>
    </row>
    <row r="122" spans="1:65">
      <c r="A122" s="71"/>
      <c r="B122" s="61"/>
      <c r="C122" s="32"/>
      <c r="D122" s="61"/>
      <c r="E122" s="82" t="s">
        <v>279</v>
      </c>
      <c r="F122" s="85">
        <f>SUM(G122:Q122)</f>
        <v>0</v>
      </c>
      <c r="G122" s="37"/>
      <c r="H122" s="37"/>
      <c r="I122" s="37"/>
      <c r="J122" s="45"/>
      <c r="K122" s="45"/>
      <c r="L122" s="45"/>
      <c r="M122" s="45"/>
      <c r="N122" s="45"/>
      <c r="O122" s="45"/>
      <c r="P122" s="45"/>
      <c r="Q122" s="45"/>
    </row>
    <row r="123" spans="1:65">
      <c r="A123" s="71"/>
      <c r="B123" s="61"/>
      <c r="C123" s="31"/>
      <c r="D123" s="79"/>
      <c r="E123" s="79"/>
      <c r="F123" s="79"/>
      <c r="G123" s="134" t="s">
        <v>284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65">
      <c r="A124" s="71"/>
      <c r="B124" s="61"/>
      <c r="C124" s="31"/>
      <c r="D124" s="79"/>
      <c r="E124" s="79"/>
      <c r="F124" s="79"/>
      <c r="G124" s="106" t="s">
        <v>164</v>
      </c>
      <c r="H124" s="106" t="s">
        <v>165</v>
      </c>
      <c r="I124" s="106" t="s">
        <v>166</v>
      </c>
      <c r="J124" s="39" t="s">
        <v>250</v>
      </c>
      <c r="K124" s="45"/>
      <c r="L124" s="45"/>
      <c r="M124" s="45"/>
      <c r="N124" s="45"/>
      <c r="O124" s="45"/>
      <c r="P124" s="45"/>
      <c r="Q124" s="45"/>
    </row>
    <row r="125" spans="1:65" s="47" customFormat="1" ht="23.25" thickBot="1">
      <c r="A125" s="73">
        <v>7</v>
      </c>
      <c r="B125" s="59" t="s">
        <v>17</v>
      </c>
      <c r="C125" s="121">
        <f>D125</f>
        <v>0</v>
      </c>
      <c r="D125" s="113">
        <f>COUNTA(G125:P125)</f>
        <v>0</v>
      </c>
      <c r="E125" s="80" t="s">
        <v>339</v>
      </c>
      <c r="F125" s="81"/>
      <c r="G125" s="22"/>
      <c r="H125" s="22"/>
      <c r="I125" s="22"/>
      <c r="J125" s="45"/>
      <c r="K125" s="45"/>
      <c r="L125" s="45"/>
      <c r="M125" s="45"/>
      <c r="N125" s="45"/>
      <c r="O125" s="45"/>
      <c r="P125" s="45"/>
      <c r="Q125" s="4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22.5">
      <c r="A126" s="71" t="s">
        <v>9</v>
      </c>
      <c r="B126" s="61" t="s">
        <v>280</v>
      </c>
      <c r="C126" s="124">
        <f ca="1">D126</f>
        <v>0</v>
      </c>
      <c r="D126" s="116">
        <f ca="1">IF(D125=0,0,COUNTIF(OFFSET(G129,0,0,1,D125),"=2"))</f>
        <v>0</v>
      </c>
      <c r="E126" s="82" t="s">
        <v>269</v>
      </c>
      <c r="F126" s="97">
        <f>SUM(G128:Q128)</f>
        <v>0</v>
      </c>
      <c r="G126" s="44"/>
      <c r="H126" s="44"/>
      <c r="I126" s="44"/>
      <c r="J126" s="45"/>
      <c r="K126" s="45"/>
      <c r="L126" s="45"/>
      <c r="M126" s="45"/>
      <c r="N126" s="45"/>
      <c r="O126" s="45"/>
      <c r="P126" s="45"/>
      <c r="Q126" s="45"/>
    </row>
    <row r="127" spans="1:65" ht="22.5">
      <c r="A127" s="71" t="s">
        <v>10</v>
      </c>
      <c r="B127" s="61" t="s">
        <v>281</v>
      </c>
      <c r="C127" s="119">
        <f ca="1">D127</f>
        <v>0</v>
      </c>
      <c r="D127" s="113">
        <f ca="1">IF(D125=0,0,COUNTIF(OFFSET(G129,0,0,1,D125),"=3"))</f>
        <v>0</v>
      </c>
      <c r="E127" s="82" t="s">
        <v>285</v>
      </c>
      <c r="F127" s="84"/>
      <c r="G127" s="41"/>
      <c r="H127" s="41"/>
      <c r="I127" s="41"/>
      <c r="J127" s="45"/>
      <c r="K127" s="45"/>
      <c r="L127" s="45"/>
      <c r="M127" s="45"/>
      <c r="N127" s="45"/>
      <c r="O127" s="45"/>
      <c r="P127" s="45"/>
      <c r="Q127" s="45"/>
    </row>
    <row r="128" spans="1:65" ht="21.95" customHeight="1" thickBot="1">
      <c r="A128" s="71" t="s">
        <v>61</v>
      </c>
      <c r="B128" s="61" t="s">
        <v>105</v>
      </c>
      <c r="C128" s="131">
        <f ca="1">D128</f>
        <v>0</v>
      </c>
      <c r="D128" s="149">
        <f ca="1">IF(D125=0,0,SUM(OFFSET(G128,0,0,1,D125))/IF(D125&lt;&gt;0,D125,1))</f>
        <v>0</v>
      </c>
      <c r="E128" s="82" t="s">
        <v>283</v>
      </c>
      <c r="F128" s="98"/>
      <c r="G128" s="48"/>
      <c r="H128" s="48"/>
      <c r="I128" s="48"/>
      <c r="J128" s="45"/>
      <c r="K128" s="45"/>
      <c r="L128" s="45"/>
      <c r="M128" s="45"/>
      <c r="N128" s="45"/>
      <c r="O128" s="45"/>
      <c r="P128" s="45"/>
      <c r="Q128" s="45"/>
    </row>
    <row r="129" spans="1:67" ht="15.95" customHeight="1">
      <c r="A129" s="71"/>
      <c r="B129" s="61"/>
      <c r="C129" s="32"/>
      <c r="D129" s="149"/>
      <c r="E129" s="82" t="s">
        <v>275</v>
      </c>
      <c r="F129" s="84"/>
      <c r="G129" s="37"/>
      <c r="H129" s="37"/>
      <c r="I129" s="37"/>
      <c r="J129" s="45"/>
      <c r="K129" s="45"/>
      <c r="L129" s="45"/>
      <c r="M129" s="45"/>
      <c r="N129" s="45"/>
      <c r="O129" s="45"/>
      <c r="P129" s="45"/>
      <c r="Q129" s="45"/>
    </row>
    <row r="130" spans="1:67">
      <c r="A130" s="71"/>
      <c r="B130" s="61"/>
      <c r="C130" s="32"/>
      <c r="D130" s="61"/>
      <c r="E130" s="82" t="s">
        <v>279</v>
      </c>
      <c r="F130" s="85">
        <f>SUM(G130:Q130)</f>
        <v>0</v>
      </c>
      <c r="G130" s="37"/>
      <c r="H130" s="37"/>
      <c r="I130" s="37"/>
      <c r="J130" s="45"/>
      <c r="K130" s="45"/>
      <c r="L130" s="45"/>
      <c r="M130" s="45"/>
      <c r="N130" s="45"/>
      <c r="O130" s="45"/>
      <c r="P130" s="45"/>
      <c r="Q130" s="45"/>
    </row>
    <row r="131" spans="1:67">
      <c r="A131" s="71"/>
      <c r="B131" s="72"/>
      <c r="D131" s="89"/>
      <c r="E131" s="78"/>
      <c r="F131" s="79"/>
      <c r="G131" s="134" t="s">
        <v>163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67">
      <c r="A132" s="71"/>
      <c r="B132" s="72"/>
      <c r="D132" s="89"/>
      <c r="E132" s="78"/>
      <c r="F132" s="79"/>
      <c r="G132" s="106" t="s">
        <v>168</v>
      </c>
      <c r="H132" s="106" t="s">
        <v>169</v>
      </c>
      <c r="I132" s="106" t="s">
        <v>170</v>
      </c>
      <c r="J132" s="106" t="s">
        <v>171</v>
      </c>
      <c r="K132" s="106" t="s">
        <v>172</v>
      </c>
      <c r="L132" s="106" t="s">
        <v>173</v>
      </c>
      <c r="M132" s="106" t="s">
        <v>174</v>
      </c>
      <c r="N132" s="106" t="s">
        <v>175</v>
      </c>
      <c r="O132" s="106" t="s">
        <v>176</v>
      </c>
      <c r="P132" s="106" t="s">
        <v>177</v>
      </c>
      <c r="Q132" s="39" t="s">
        <v>250</v>
      </c>
    </row>
    <row r="133" spans="1:67" ht="23.1" customHeight="1" thickBot="1">
      <c r="A133" s="73">
        <v>8</v>
      </c>
      <c r="B133" s="59" t="s">
        <v>18</v>
      </c>
      <c r="C133" s="121">
        <f>D133</f>
        <v>0</v>
      </c>
      <c r="D133" s="113">
        <f>COUNTA(G133:P133)</f>
        <v>0</v>
      </c>
      <c r="E133" s="129" t="s">
        <v>340</v>
      </c>
      <c r="F133" s="8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45"/>
    </row>
    <row r="134" spans="1:67" ht="22.5">
      <c r="A134" s="71" t="s">
        <v>12</v>
      </c>
      <c r="B134" s="61" t="s">
        <v>280</v>
      </c>
      <c r="C134" s="124">
        <f>D134</f>
        <v>0</v>
      </c>
      <c r="D134" s="116">
        <f>COUNTIF(G137:Q137,"=2")</f>
        <v>0</v>
      </c>
      <c r="E134" s="82" t="s">
        <v>330</v>
      </c>
      <c r="F134" s="97">
        <f>SUM(G136:Q136)</f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3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</row>
    <row r="135" spans="1:67" ht="22.5">
      <c r="A135" s="71" t="s">
        <v>13</v>
      </c>
      <c r="B135" s="61" t="s">
        <v>281</v>
      </c>
      <c r="C135" s="123">
        <f>D135</f>
        <v>0</v>
      </c>
      <c r="D135" s="116">
        <f>COUNTIF(G137:Q137,"=3")</f>
        <v>0</v>
      </c>
      <c r="E135" s="82" t="s">
        <v>282</v>
      </c>
      <c r="F135" s="84"/>
      <c r="G135" s="41"/>
      <c r="H135" s="22"/>
      <c r="I135" s="22"/>
      <c r="J135" s="22"/>
      <c r="K135" s="22"/>
      <c r="L135" s="22"/>
      <c r="M135" s="22"/>
      <c r="N135" s="22"/>
      <c r="O135" s="22"/>
      <c r="P135" s="22"/>
      <c r="Q135" s="43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</row>
    <row r="136" spans="1:67" ht="24" customHeight="1">
      <c r="A136" s="71" t="s">
        <v>14</v>
      </c>
      <c r="B136" s="61" t="s">
        <v>337</v>
      </c>
      <c r="C136" s="133">
        <f>D136</f>
        <v>0</v>
      </c>
      <c r="D136" s="113"/>
      <c r="E136" s="82" t="s">
        <v>283</v>
      </c>
      <c r="F136" s="9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3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</row>
    <row r="137" spans="1:67" ht="21.95" customHeight="1" thickBot="1">
      <c r="A137" s="71" t="s">
        <v>15</v>
      </c>
      <c r="B137" s="61" t="s">
        <v>338</v>
      </c>
      <c r="C137" s="131">
        <f>D137</f>
        <v>0</v>
      </c>
      <c r="D137" s="149"/>
      <c r="E137" s="82" t="s">
        <v>275</v>
      </c>
      <c r="F137" s="84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43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</row>
    <row r="138" spans="1:67">
      <c r="A138" s="71"/>
      <c r="B138" s="72"/>
      <c r="C138" s="35"/>
      <c r="D138" s="149"/>
      <c r="E138" s="82" t="s">
        <v>279</v>
      </c>
      <c r="F138" s="85">
        <f>SUM(G138:Q138)</f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43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</row>
    <row r="139" spans="1:67" ht="22.5">
      <c r="A139" s="63"/>
      <c r="B139" s="72"/>
      <c r="D139" s="89"/>
      <c r="E139" s="82" t="s">
        <v>333</v>
      </c>
      <c r="F139" s="8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45"/>
    </row>
    <row r="140" spans="1:67">
      <c r="A140" s="58"/>
      <c r="B140" s="56" t="s">
        <v>120</v>
      </c>
      <c r="D140" s="89"/>
      <c r="E140" s="78"/>
      <c r="F140" s="79"/>
      <c r="L140" s="45"/>
      <c r="M140" s="45"/>
      <c r="N140" s="45"/>
      <c r="O140" s="45"/>
      <c r="P140" s="45"/>
      <c r="Q140" s="45"/>
    </row>
    <row r="141" spans="1:67">
      <c r="A141" s="63"/>
      <c r="B141" s="72"/>
      <c r="D141" s="89"/>
      <c r="E141" s="78"/>
      <c r="F141" s="79"/>
      <c r="G141" s="41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67" ht="16.5" thickBot="1">
      <c r="A142" s="73">
        <v>9</v>
      </c>
      <c r="B142" s="59" t="s">
        <v>8</v>
      </c>
      <c r="D142" s="89"/>
      <c r="E142" s="78"/>
      <c r="F142" s="79"/>
      <c r="G142" s="41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67">
      <c r="A143" s="71" t="s">
        <v>20</v>
      </c>
      <c r="B143" s="61" t="s">
        <v>56</v>
      </c>
      <c r="C143" s="118">
        <f>D143</f>
        <v>0</v>
      </c>
      <c r="D143" s="89"/>
      <c r="E143" s="78"/>
      <c r="F143" s="79"/>
      <c r="G143" s="41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67">
      <c r="A144" s="71" t="s">
        <v>21</v>
      </c>
      <c r="B144" s="61" t="s">
        <v>59</v>
      </c>
      <c r="C144" s="119">
        <f>D144</f>
        <v>0</v>
      </c>
      <c r="D144" s="79"/>
      <c r="E144" s="78"/>
      <c r="F144" s="79"/>
      <c r="G144" s="41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>
      <c r="A145" s="71" t="s">
        <v>22</v>
      </c>
      <c r="B145" s="61" t="s">
        <v>57</v>
      </c>
      <c r="C145" s="119">
        <f>D145</f>
        <v>0</v>
      </c>
      <c r="D145" s="79"/>
      <c r="E145" s="78"/>
      <c r="F145" s="79"/>
      <c r="G145" s="41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6.5" thickBot="1">
      <c r="A146" s="71" t="s">
        <v>214</v>
      </c>
      <c r="B146" s="61" t="s">
        <v>58</v>
      </c>
      <c r="C146" s="122">
        <f>D146</f>
        <v>0</v>
      </c>
      <c r="D146" s="79"/>
      <c r="E146" s="78"/>
      <c r="F146" s="79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>
      <c r="A147" s="71"/>
      <c r="B147" s="72"/>
      <c r="C147" s="31"/>
      <c r="D147" s="79"/>
      <c r="E147" s="78"/>
      <c r="F147" s="79"/>
      <c r="G147" s="134" t="s">
        <v>182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30.75" thickBot="1">
      <c r="A148" s="73">
        <v>10</v>
      </c>
      <c r="B148" s="59" t="s">
        <v>259</v>
      </c>
      <c r="C148" s="49"/>
      <c r="D148" s="99"/>
      <c r="E148" s="100"/>
      <c r="F148" s="99"/>
      <c r="G148" s="106" t="s">
        <v>178</v>
      </c>
      <c r="H148" s="106" t="s">
        <v>179</v>
      </c>
      <c r="I148" s="106" t="s">
        <v>180</v>
      </c>
      <c r="J148" s="106" t="s">
        <v>181</v>
      </c>
      <c r="K148" s="39" t="s">
        <v>250</v>
      </c>
      <c r="L148" s="45"/>
      <c r="M148" s="45"/>
      <c r="N148" s="45"/>
      <c r="O148" s="45"/>
      <c r="P148" s="45"/>
      <c r="Q148" s="45"/>
    </row>
    <row r="149" spans="1:17" ht="22.5">
      <c r="A149" s="71" t="s">
        <v>49</v>
      </c>
      <c r="B149" s="61" t="s">
        <v>260</v>
      </c>
      <c r="C149" s="118">
        <f>D149</f>
        <v>0</v>
      </c>
      <c r="D149" s="113">
        <f>COUNTA(G149:AB149)</f>
        <v>0</v>
      </c>
      <c r="E149" s="93" t="s">
        <v>331</v>
      </c>
      <c r="F149" s="94"/>
      <c r="G149" s="33"/>
      <c r="H149" s="33"/>
      <c r="I149" s="33"/>
      <c r="J149" s="43"/>
      <c r="K149" s="45"/>
      <c r="L149" s="45"/>
      <c r="M149" s="45"/>
      <c r="N149" s="45"/>
      <c r="O149" s="45"/>
      <c r="P149" s="45"/>
      <c r="Q149" s="45"/>
    </row>
    <row r="150" spans="1:17" ht="23.25" thickBot="1">
      <c r="A150" s="71" t="s">
        <v>50</v>
      </c>
      <c r="B150" s="61" t="s">
        <v>261</v>
      </c>
      <c r="C150" s="122">
        <f>D150</f>
        <v>0</v>
      </c>
      <c r="D150" s="113">
        <f>COUNTA(G150:AB150)</f>
        <v>0</v>
      </c>
      <c r="E150" s="93" t="s">
        <v>332</v>
      </c>
      <c r="F150" s="93"/>
      <c r="G150" s="33"/>
      <c r="H150" s="43"/>
      <c r="I150" s="43"/>
      <c r="J150" s="43"/>
      <c r="K150" s="45"/>
      <c r="L150" s="45"/>
      <c r="M150" s="45"/>
      <c r="N150" s="45"/>
      <c r="O150" s="45"/>
      <c r="P150" s="45"/>
      <c r="Q150" s="45"/>
    </row>
    <row r="151" spans="1:17">
      <c r="A151" s="71"/>
      <c r="B151" s="72"/>
      <c r="D151" s="89"/>
      <c r="E151" s="89"/>
      <c r="F151" s="89"/>
      <c r="G151" s="134" t="s">
        <v>186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16.5" thickBot="1">
      <c r="A152" s="73">
        <v>11</v>
      </c>
      <c r="B152" s="59" t="s">
        <v>183</v>
      </c>
      <c r="D152" s="89"/>
      <c r="E152" s="78"/>
      <c r="F152" s="79"/>
      <c r="G152" s="106" t="s">
        <v>184</v>
      </c>
      <c r="H152" s="106" t="s">
        <v>185</v>
      </c>
      <c r="I152" s="106" t="s">
        <v>328</v>
      </c>
      <c r="J152" s="106" t="s">
        <v>329</v>
      </c>
      <c r="K152" s="39" t="s">
        <v>250</v>
      </c>
      <c r="L152" s="45"/>
      <c r="M152" s="45"/>
      <c r="N152" s="45"/>
      <c r="O152" s="45"/>
      <c r="P152" s="45"/>
      <c r="Q152" s="45"/>
    </row>
    <row r="153" spans="1:17" ht="22.5">
      <c r="A153" s="71" t="s">
        <v>51</v>
      </c>
      <c r="B153" s="61" t="s">
        <v>286</v>
      </c>
      <c r="C153" s="118">
        <f>D153</f>
        <v>0</v>
      </c>
      <c r="D153" s="113">
        <f>COUNTA(G153:AB153)</f>
        <v>0</v>
      </c>
      <c r="E153" s="93" t="s">
        <v>320</v>
      </c>
      <c r="F153" s="94"/>
      <c r="G153" s="41"/>
      <c r="H153" s="41"/>
      <c r="I153" s="41"/>
      <c r="J153" s="41"/>
      <c r="K153" s="41"/>
      <c r="L153" s="45"/>
      <c r="M153" s="45"/>
      <c r="N153" s="45"/>
      <c r="O153" s="45"/>
      <c r="P153" s="45"/>
      <c r="Q153" s="45"/>
    </row>
    <row r="154" spans="1:17" ht="23.25" thickBot="1">
      <c r="A154" s="71" t="s">
        <v>52</v>
      </c>
      <c r="B154" s="61" t="s">
        <v>287</v>
      </c>
      <c r="C154" s="122">
        <f>D154</f>
        <v>0</v>
      </c>
      <c r="D154" s="113">
        <f>COUNTA(G154:AB154)</f>
        <v>0</v>
      </c>
      <c r="E154" s="93" t="s">
        <v>319</v>
      </c>
      <c r="F154" s="93"/>
      <c r="G154" s="41"/>
      <c r="H154" s="41"/>
      <c r="I154" s="41"/>
      <c r="J154" s="45"/>
      <c r="K154" s="45"/>
      <c r="L154" s="45"/>
      <c r="M154" s="45"/>
      <c r="N154" s="45"/>
      <c r="O154" s="45"/>
      <c r="P154" s="45"/>
      <c r="Q154" s="45"/>
    </row>
    <row r="155" spans="1:17">
      <c r="A155" s="71"/>
      <c r="B155" s="72"/>
      <c r="D155" s="89"/>
      <c r="E155" s="78"/>
      <c r="F155" s="79"/>
      <c r="G155" s="41"/>
      <c r="H155" s="41"/>
      <c r="I155" s="41"/>
      <c r="J155" s="45"/>
      <c r="K155" s="45"/>
      <c r="L155" s="45"/>
      <c r="M155" s="45"/>
      <c r="N155" s="45"/>
      <c r="O155" s="45"/>
      <c r="P155" s="45"/>
      <c r="Q155" s="45"/>
    </row>
    <row r="156" spans="1:17">
      <c r="A156" s="63"/>
      <c r="B156" s="72"/>
      <c r="D156" s="89"/>
      <c r="E156" s="78"/>
      <c r="F156" s="79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>
      <c r="A157" s="63"/>
      <c r="B157" s="56" t="s">
        <v>121</v>
      </c>
      <c r="D157" s="89"/>
      <c r="E157" s="78"/>
      <c r="F157" s="79"/>
      <c r="G157" s="41"/>
      <c r="H157" s="41"/>
      <c r="I157" s="41"/>
      <c r="J157" s="45"/>
      <c r="K157" s="45"/>
      <c r="L157" s="45"/>
      <c r="M157" s="45"/>
      <c r="N157" s="45"/>
      <c r="O157" s="45"/>
      <c r="P157" s="45"/>
      <c r="Q157" s="45"/>
    </row>
    <row r="158" spans="1:17">
      <c r="A158" s="63"/>
      <c r="B158" s="72"/>
      <c r="D158" s="89"/>
      <c r="E158" s="78"/>
      <c r="F158" s="79"/>
      <c r="G158" s="134" t="s">
        <v>187</v>
      </c>
      <c r="H158" s="41"/>
      <c r="I158" s="41"/>
      <c r="J158" s="45"/>
      <c r="K158" s="45"/>
      <c r="L158" s="45"/>
      <c r="M158" s="45"/>
      <c r="N158" s="45"/>
      <c r="O158" s="45"/>
      <c r="P158" s="45"/>
      <c r="Q158" s="45"/>
    </row>
    <row r="159" spans="1:17" ht="16.5" thickBot="1">
      <c r="A159" s="73">
        <v>12</v>
      </c>
      <c r="B159" s="59" t="s">
        <v>19</v>
      </c>
      <c r="D159" s="89"/>
      <c r="E159" s="78"/>
      <c r="F159" s="79"/>
      <c r="G159" s="106" t="s">
        <v>188</v>
      </c>
      <c r="H159" s="106" t="s">
        <v>189</v>
      </c>
      <c r="I159" s="106" t="s">
        <v>190</v>
      </c>
      <c r="J159" s="106" t="s">
        <v>191</v>
      </c>
      <c r="K159" s="107" t="s">
        <v>192</v>
      </c>
      <c r="L159" s="39" t="s">
        <v>250</v>
      </c>
      <c r="M159" s="45"/>
      <c r="N159" s="45"/>
      <c r="O159" s="45"/>
      <c r="P159" s="45"/>
      <c r="Q159" s="45"/>
    </row>
    <row r="160" spans="1:17" ht="22.5">
      <c r="A160" s="71" t="s">
        <v>53</v>
      </c>
      <c r="B160" s="61" t="s">
        <v>110</v>
      </c>
      <c r="C160" s="118">
        <f>D160</f>
        <v>0</v>
      </c>
      <c r="D160" s="113">
        <f>COUNTA(G160:AB160)</f>
        <v>0</v>
      </c>
      <c r="E160" s="93" t="s">
        <v>321</v>
      </c>
      <c r="F160" s="94"/>
      <c r="G160" s="41"/>
      <c r="H160" s="41"/>
      <c r="I160" s="41"/>
      <c r="J160" s="45"/>
      <c r="K160" s="45"/>
      <c r="L160" s="45"/>
      <c r="M160" s="45"/>
      <c r="N160" s="45"/>
      <c r="O160" s="45"/>
      <c r="P160" s="45"/>
      <c r="Q160" s="45"/>
    </row>
    <row r="161" spans="1:80" ht="22.5">
      <c r="A161" s="71" t="s">
        <v>54</v>
      </c>
      <c r="B161" s="61" t="s">
        <v>111</v>
      </c>
      <c r="C161" s="119">
        <f>D161</f>
        <v>0</v>
      </c>
      <c r="D161" s="113">
        <f>COUNTA(G161:AB161)</f>
        <v>0</v>
      </c>
      <c r="E161" s="93" t="s">
        <v>322</v>
      </c>
      <c r="F161" s="93"/>
      <c r="G161" s="41"/>
      <c r="H161" s="41"/>
      <c r="I161" s="41"/>
    </row>
    <row r="162" spans="1:80" ht="16.5" thickBot="1">
      <c r="A162" s="63" t="s">
        <v>55</v>
      </c>
      <c r="B162" s="61" t="s">
        <v>109</v>
      </c>
      <c r="C162" s="122">
        <f>D162</f>
        <v>0</v>
      </c>
      <c r="D162" s="113">
        <f>COUNTA(G162:AB162)</f>
        <v>0</v>
      </c>
      <c r="E162" s="93" t="s">
        <v>323</v>
      </c>
      <c r="F162" s="93"/>
      <c r="G162" s="41"/>
      <c r="H162" s="41"/>
      <c r="I162" s="41"/>
    </row>
    <row r="163" spans="1:80">
      <c r="A163" s="63"/>
      <c r="B163" s="77"/>
      <c r="D163" s="89"/>
      <c r="E163" s="78"/>
      <c r="F163" s="79"/>
      <c r="G163" s="134" t="s">
        <v>326</v>
      </c>
      <c r="H163" s="41"/>
      <c r="I163" s="41"/>
    </row>
    <row r="164" spans="1:80" ht="16.5" thickBot="1">
      <c r="A164" s="73">
        <v>13</v>
      </c>
      <c r="B164" s="56" t="s">
        <v>119</v>
      </c>
      <c r="D164" s="89"/>
      <c r="E164" s="78"/>
      <c r="F164" s="79"/>
      <c r="G164" s="106" t="s">
        <v>327</v>
      </c>
      <c r="H164" s="106" t="s">
        <v>193</v>
      </c>
      <c r="I164" s="106" t="s">
        <v>194</v>
      </c>
      <c r="J164" s="106" t="s">
        <v>195</v>
      </c>
      <c r="K164" s="106" t="s">
        <v>196</v>
      </c>
      <c r="L164" s="106" t="s">
        <v>197</v>
      </c>
      <c r="M164" s="106" t="s">
        <v>198</v>
      </c>
      <c r="N164" s="106" t="s">
        <v>199</v>
      </c>
      <c r="O164" s="106" t="s">
        <v>200</v>
      </c>
      <c r="P164" s="106" t="s">
        <v>201</v>
      </c>
      <c r="Q164" s="39" t="s">
        <v>250</v>
      </c>
    </row>
    <row r="165" spans="1:80" ht="22.5">
      <c r="A165" s="71" t="s">
        <v>215</v>
      </c>
      <c r="B165" s="61" t="s">
        <v>112</v>
      </c>
      <c r="C165" s="118">
        <f>D165</f>
        <v>0</v>
      </c>
      <c r="D165" s="113">
        <f>COUNTA(G165:AB165)</f>
        <v>0</v>
      </c>
      <c r="E165" s="93" t="s">
        <v>324</v>
      </c>
      <c r="F165" s="94"/>
      <c r="G165" s="41"/>
      <c r="H165" s="41"/>
      <c r="I165" s="41"/>
    </row>
    <row r="166" spans="1:80" ht="34.5" thickBot="1">
      <c r="A166" s="71" t="s">
        <v>216</v>
      </c>
      <c r="B166" s="61" t="s">
        <v>122</v>
      </c>
      <c r="C166" s="122">
        <f>D166</f>
        <v>0</v>
      </c>
      <c r="D166" s="113">
        <f>COUNTA(G166:AB166)</f>
        <v>0</v>
      </c>
      <c r="E166" s="93" t="s">
        <v>325</v>
      </c>
      <c r="F166" s="93"/>
      <c r="G166" s="41"/>
      <c r="H166" s="41"/>
      <c r="I166" s="41"/>
    </row>
    <row r="167" spans="1:80" s="27" customFormat="1">
      <c r="A167" s="71"/>
      <c r="B167" s="72"/>
      <c r="D167" s="89"/>
      <c r="E167" s="78"/>
      <c r="F167" s="79"/>
      <c r="G167" s="20"/>
      <c r="H167" s="14"/>
      <c r="I167" s="15"/>
      <c r="J167" s="15"/>
      <c r="K167" s="15"/>
      <c r="L167" s="15"/>
      <c r="M167" s="15"/>
      <c r="N167" s="15"/>
      <c r="O167" s="15"/>
      <c r="P167" s="15"/>
      <c r="Q167" s="16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</row>
    <row r="168" spans="1:80" s="27" customFormat="1">
      <c r="A168" s="63"/>
      <c r="B168" s="72"/>
      <c r="C168" s="89"/>
      <c r="D168" s="89"/>
      <c r="E168" s="78"/>
      <c r="F168" s="79"/>
      <c r="G168" s="20"/>
      <c r="H168" s="14"/>
      <c r="I168" s="15"/>
      <c r="J168" s="15"/>
      <c r="K168" s="15"/>
      <c r="L168" s="15"/>
      <c r="M168" s="15"/>
      <c r="N168" s="15"/>
      <c r="O168" s="15"/>
      <c r="P168" s="15"/>
      <c r="Q168" s="16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</row>
    <row r="169" spans="1:80" s="27" customFormat="1">
      <c r="A169" s="17"/>
      <c r="B169" s="33"/>
      <c r="E169" s="30"/>
      <c r="F169" s="31"/>
      <c r="G169" s="20"/>
      <c r="H169" s="14"/>
      <c r="I169" s="15"/>
      <c r="J169" s="15"/>
      <c r="K169" s="15"/>
      <c r="L169" s="15"/>
      <c r="M169" s="15"/>
      <c r="N169" s="15"/>
      <c r="O169" s="15"/>
      <c r="P169" s="15"/>
      <c r="Q169" s="16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</sheetData>
  <sheetProtection formatCells="0"/>
  <dataConsolidate/>
  <mergeCells count="8">
    <mergeCell ref="D128:D129"/>
    <mergeCell ref="D137:D138"/>
    <mergeCell ref="C1:D1"/>
    <mergeCell ref="A3:A8"/>
    <mergeCell ref="C10:C12"/>
    <mergeCell ref="D10:D12"/>
    <mergeCell ref="D113:D114"/>
    <mergeCell ref="D120:D121"/>
  </mergeCells>
  <conditionalFormatting sqref="C16">
    <cfRule type="cellIs" dxfId="188" priority="63" operator="notEqual">
      <formula>$D$16</formula>
    </cfRule>
  </conditionalFormatting>
  <conditionalFormatting sqref="C17">
    <cfRule type="cellIs" dxfId="187" priority="62" operator="notEqual">
      <formula>$D$17</formula>
    </cfRule>
  </conditionalFormatting>
  <conditionalFormatting sqref="C18">
    <cfRule type="cellIs" dxfId="186" priority="61" operator="notEqual">
      <formula>$D$18</formula>
    </cfRule>
  </conditionalFormatting>
  <conditionalFormatting sqref="C25">
    <cfRule type="cellIs" dxfId="185" priority="60" operator="notEqual">
      <formula>$D$25</formula>
    </cfRule>
  </conditionalFormatting>
  <conditionalFormatting sqref="C27">
    <cfRule type="cellIs" dxfId="184" priority="59" operator="notEqual">
      <formula>$D$27</formula>
    </cfRule>
  </conditionalFormatting>
  <conditionalFormatting sqref="C34">
    <cfRule type="cellIs" dxfId="183" priority="58" operator="notEqual">
      <formula>$D$34</formula>
    </cfRule>
  </conditionalFormatting>
  <conditionalFormatting sqref="C35">
    <cfRule type="cellIs" dxfId="182" priority="57" operator="notEqual">
      <formula>$D$35</formula>
    </cfRule>
  </conditionalFormatting>
  <conditionalFormatting sqref="C36">
    <cfRule type="cellIs" dxfId="181" priority="56" operator="notEqual">
      <formula>$D$36</formula>
    </cfRule>
  </conditionalFormatting>
  <conditionalFormatting sqref="C43">
    <cfRule type="cellIs" dxfId="180" priority="55" operator="notEqual">
      <formula>$D$43</formula>
    </cfRule>
  </conditionalFormatting>
  <conditionalFormatting sqref="C44">
    <cfRule type="cellIs" dxfId="179" priority="54" operator="notEqual">
      <formula>$D$44</formula>
    </cfRule>
  </conditionalFormatting>
  <conditionalFormatting sqref="C45">
    <cfRule type="cellIs" dxfId="178" priority="53" operator="notEqual">
      <formula>$D$45</formula>
    </cfRule>
  </conditionalFormatting>
  <conditionalFormatting sqref="C52">
    <cfRule type="cellIs" dxfId="177" priority="52" operator="notEqual">
      <formula>$D$52</formula>
    </cfRule>
  </conditionalFormatting>
  <conditionalFormatting sqref="C53">
    <cfRule type="cellIs" dxfId="176" priority="51" operator="notEqual">
      <formula>$D$53</formula>
    </cfRule>
  </conditionalFormatting>
  <conditionalFormatting sqref="C54">
    <cfRule type="cellIs" dxfId="175" priority="50" operator="notEqual">
      <formula>$D$54</formula>
    </cfRule>
  </conditionalFormatting>
  <conditionalFormatting sqref="C61">
    <cfRule type="cellIs" dxfId="174" priority="49" operator="notEqual">
      <formula>$D$61</formula>
    </cfRule>
  </conditionalFormatting>
  <conditionalFormatting sqref="C62">
    <cfRule type="cellIs" dxfId="173" priority="48" operator="notEqual">
      <formula>$D$62</formula>
    </cfRule>
  </conditionalFormatting>
  <conditionalFormatting sqref="C63">
    <cfRule type="cellIs" dxfId="172" priority="47" operator="notEqual">
      <formula>$D$63</formula>
    </cfRule>
  </conditionalFormatting>
  <conditionalFormatting sqref="C68">
    <cfRule type="cellIs" dxfId="171" priority="46" operator="notEqual">
      <formula>$D$68</formula>
    </cfRule>
  </conditionalFormatting>
  <conditionalFormatting sqref="C69">
    <cfRule type="cellIs" dxfId="170" priority="45" operator="notEqual">
      <formula>$D$69</formula>
    </cfRule>
  </conditionalFormatting>
  <conditionalFormatting sqref="C70">
    <cfRule type="cellIs" dxfId="169" priority="44" operator="notEqual">
      <formula>$D$70</formula>
    </cfRule>
  </conditionalFormatting>
  <conditionalFormatting sqref="C84">
    <cfRule type="cellIs" dxfId="168" priority="37" operator="notEqual">
      <formula>$D$84</formula>
    </cfRule>
    <cfRule type="cellIs" dxfId="167" priority="43" operator="notEqual">
      <formula>$D$84</formula>
    </cfRule>
  </conditionalFormatting>
  <conditionalFormatting sqref="C75">
    <cfRule type="cellIs" dxfId="166" priority="42" operator="notEqual">
      <formula>$D$75</formula>
    </cfRule>
  </conditionalFormatting>
  <conditionalFormatting sqref="C76">
    <cfRule type="cellIs" dxfId="165" priority="41" operator="notEqual">
      <formula>$D$76</formula>
    </cfRule>
  </conditionalFormatting>
  <conditionalFormatting sqref="C77">
    <cfRule type="cellIs" dxfId="164" priority="40" operator="notEqual">
      <formula>$D$77</formula>
    </cfRule>
  </conditionalFormatting>
  <conditionalFormatting sqref="C78">
    <cfRule type="cellIs" dxfId="163" priority="39" operator="notEqual">
      <formula>$D$78</formula>
    </cfRule>
  </conditionalFormatting>
  <conditionalFormatting sqref="C83">
    <cfRule type="cellIs" dxfId="162" priority="38" operator="notEqual">
      <formula>$D$83</formula>
    </cfRule>
  </conditionalFormatting>
  <conditionalFormatting sqref="C85">
    <cfRule type="cellIs" dxfId="161" priority="36" operator="notEqual">
      <formula>$D$85</formula>
    </cfRule>
  </conditionalFormatting>
  <conditionalFormatting sqref="C86">
    <cfRule type="cellIs" dxfId="160" priority="35" operator="notEqual">
      <formula>$D$86</formula>
    </cfRule>
  </conditionalFormatting>
  <conditionalFormatting sqref="C93">
    <cfRule type="cellIs" dxfId="159" priority="1" operator="notEqual">
      <formula>$D$93</formula>
    </cfRule>
    <cfRule type="cellIs" dxfId="158" priority="34" operator="notEqual">
      <formula>$D$93</formula>
    </cfRule>
  </conditionalFormatting>
  <conditionalFormatting sqref="C94">
    <cfRule type="cellIs" dxfId="157" priority="33" operator="notEqual">
      <formula>$D$94</formula>
    </cfRule>
  </conditionalFormatting>
  <conditionalFormatting sqref="C95">
    <cfRule type="cellIs" dxfId="156" priority="32" operator="notEqual">
      <formula>$D$95</formula>
    </cfRule>
  </conditionalFormatting>
  <conditionalFormatting sqref="C96">
    <cfRule type="cellIs" dxfId="155" priority="31" operator="notEqual">
      <formula>$D$96</formula>
    </cfRule>
  </conditionalFormatting>
  <conditionalFormatting sqref="C97:C98">
    <cfRule type="cellIs" dxfId="154" priority="30" operator="notEqual">
      <formula>$D$98</formula>
    </cfRule>
  </conditionalFormatting>
  <conditionalFormatting sqref="C99">
    <cfRule type="cellIs" dxfId="153" priority="29" operator="notEqual">
      <formula>$D$99</formula>
    </cfRule>
  </conditionalFormatting>
  <conditionalFormatting sqref="C100">
    <cfRule type="cellIs" dxfId="152" priority="28" operator="notEqual">
      <formula>$D$100</formula>
    </cfRule>
  </conditionalFormatting>
  <conditionalFormatting sqref="C103">
    <cfRule type="cellIs" dxfId="151" priority="27" operator="notEqual">
      <formula>$D$103</formula>
    </cfRule>
  </conditionalFormatting>
  <conditionalFormatting sqref="C109">
    <cfRule type="cellIs" dxfId="150" priority="26" operator="notEqual">
      <formula>$D$109</formula>
    </cfRule>
  </conditionalFormatting>
  <conditionalFormatting sqref="C110">
    <cfRule type="cellIs" dxfId="149" priority="25" operator="notEqual">
      <formula>$D$110</formula>
    </cfRule>
  </conditionalFormatting>
  <conditionalFormatting sqref="C111">
    <cfRule type="cellIs" dxfId="148" priority="24" operator="notEqual">
      <formula>$D$111</formula>
    </cfRule>
  </conditionalFormatting>
  <conditionalFormatting sqref="C112">
    <cfRule type="cellIs" dxfId="147" priority="23" operator="notEqual">
      <formula>$D$112</formula>
    </cfRule>
  </conditionalFormatting>
  <conditionalFormatting sqref="C113">
    <cfRule type="cellIs" dxfId="146" priority="22" operator="notEqual">
      <formula>$D$113</formula>
    </cfRule>
  </conditionalFormatting>
  <conditionalFormatting sqref="C117">
    <cfRule type="cellIs" dxfId="145" priority="21" operator="notEqual">
      <formula>$D$117</formula>
    </cfRule>
  </conditionalFormatting>
  <conditionalFormatting sqref="C118">
    <cfRule type="cellIs" dxfId="144" priority="20" operator="notEqual">
      <formula>$D$118</formula>
    </cfRule>
  </conditionalFormatting>
  <conditionalFormatting sqref="C119">
    <cfRule type="cellIs" dxfId="143" priority="19" operator="notEqual">
      <formula>$D$119</formula>
    </cfRule>
  </conditionalFormatting>
  <conditionalFormatting sqref="C120">
    <cfRule type="cellIs" dxfId="142" priority="18" operator="notEqual">
      <formula>$D$120</formula>
    </cfRule>
  </conditionalFormatting>
  <conditionalFormatting sqref="C125">
    <cfRule type="cellIs" dxfId="141" priority="17" operator="notEqual">
      <formula>$D$125</formula>
    </cfRule>
  </conditionalFormatting>
  <conditionalFormatting sqref="C126">
    <cfRule type="cellIs" dxfId="140" priority="16" operator="notEqual">
      <formula>$D$126</formula>
    </cfRule>
  </conditionalFormatting>
  <conditionalFormatting sqref="C127">
    <cfRule type="cellIs" dxfId="139" priority="15" operator="notEqual">
      <formula>$D$127</formula>
    </cfRule>
  </conditionalFormatting>
  <conditionalFormatting sqref="C128">
    <cfRule type="cellIs" dxfId="138" priority="14" operator="notEqual">
      <formula>$D$128</formula>
    </cfRule>
  </conditionalFormatting>
  <conditionalFormatting sqref="C133">
    <cfRule type="cellIs" dxfId="137" priority="13" operator="notEqual">
      <formula>$D$133</formula>
    </cfRule>
  </conditionalFormatting>
  <conditionalFormatting sqref="C134">
    <cfRule type="cellIs" dxfId="136" priority="12" operator="notEqual">
      <formula>$D$134</formula>
    </cfRule>
  </conditionalFormatting>
  <conditionalFormatting sqref="C135">
    <cfRule type="cellIs" dxfId="135" priority="11" operator="notEqual">
      <formula>$D$135</formula>
    </cfRule>
  </conditionalFormatting>
  <conditionalFormatting sqref="C149">
    <cfRule type="cellIs" dxfId="134" priority="10" operator="notEqual">
      <formula>$D$149</formula>
    </cfRule>
  </conditionalFormatting>
  <conditionalFormatting sqref="C150">
    <cfRule type="cellIs" dxfId="133" priority="9" operator="notEqual">
      <formula>$D$150</formula>
    </cfRule>
  </conditionalFormatting>
  <conditionalFormatting sqref="C153">
    <cfRule type="cellIs" dxfId="132" priority="8" operator="notEqual">
      <formula>$D$153</formula>
    </cfRule>
  </conditionalFormatting>
  <conditionalFormatting sqref="C154">
    <cfRule type="cellIs" dxfId="131" priority="7" operator="notEqual">
      <formula>$D$154</formula>
    </cfRule>
  </conditionalFormatting>
  <conditionalFormatting sqref="C160">
    <cfRule type="cellIs" dxfId="130" priority="6" operator="notEqual">
      <formula>$D$160</formula>
    </cfRule>
  </conditionalFormatting>
  <conditionalFormatting sqref="C161">
    <cfRule type="cellIs" dxfId="129" priority="5" operator="notEqual">
      <formula>$D$161</formula>
    </cfRule>
  </conditionalFormatting>
  <conditionalFormatting sqref="C162">
    <cfRule type="cellIs" dxfId="128" priority="4" operator="notEqual">
      <formula>$D$162</formula>
    </cfRule>
  </conditionalFormatting>
  <conditionalFormatting sqref="C165">
    <cfRule type="cellIs" dxfId="127" priority="3" operator="notEqual">
      <formula>$D$165</formula>
    </cfRule>
  </conditionalFormatting>
  <conditionalFormatting sqref="C166">
    <cfRule type="cellIs" dxfId="126" priority="2" operator="notEqual">
      <formula>$D$166</formula>
    </cfRule>
  </conditionalFormatting>
  <dataValidations count="6">
    <dataValidation type="list" allowBlank="1" showInputMessage="1" showErrorMessage="1" promptTitle="Institutos" prompt="Seleccione el acrónimo de la lista de &quot;Institutos&quot; o déjelo vacío (texto Acrónimo...) si no pertenece a ningún instituto." sqref="E7">
      <formula1>Institutos</formula1>
    </dataValidation>
    <dataValidation type="list" allowBlank="1" showInputMessage="1" showErrorMessage="1" promptTitle="Grupos" prompt="Seleccione el acrónimo de la lista de &quot;Grupos&quot; o déjelo vacío (texto Acrónimo...) si no pertenece a ningún grupo." sqref="E6">
      <formula1>Grupos</formula1>
    </dataValidation>
    <dataValidation type="list" allowBlank="1" showInputMessage="1" showErrorMessage="1" sqref="F8:F9 E9">
      <formula1>Ramas_de_Conocimiento</formula1>
    </dataValidation>
    <dataValidation type="list" allowBlank="1" showInputMessage="1" showErrorMessage="1" promptTitle="Indice Factor de Impacto" prompt="Seleccione el índice utilizado para determinar el cuartil de las revistas cuyos artículos se presentan en esta sección" sqref="C14 C32 C41 C23 C50">
      <formula1>Impacto</formula1>
    </dataValidation>
    <dataValidation allowBlank="1" showInputMessage="1" showErrorMessage="1" promptTitle="Otro Índice" prompt="Introduzca el nombre del índice de Impacto utilizado, de no estar en la lista anterior." sqref="C15 C42 C24 C33 C51 C60"/>
    <dataValidation type="list" allowBlank="1" showInputMessage="1" showErrorMessage="1" prompt="Seleccione su Rama de Conocimiento de la lista desplegable" sqref="E8">
      <formula1>Ramas_de_Conocimiento</formula1>
    </dataValidation>
  </dataValidations>
  <pageMargins left="0.7" right="0.7" top="0.75" bottom="0.75" header="0.3" footer="0.3"/>
  <pageSetup paperSize="9" scale="3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9"/>
  <sheetViews>
    <sheetView zoomScale="93" zoomScaleNormal="31" zoomScalePageLayoutView="31" workbookViewId="0">
      <pane xSplit="6" topLeftCell="G1" activePane="topRight" state="frozen"/>
      <selection pane="topRight" activeCell="B6" sqref="A6:XFD6"/>
    </sheetView>
  </sheetViews>
  <sheetFormatPr baseColWidth="10" defaultColWidth="10.875" defaultRowHeight="15.75"/>
  <cols>
    <col min="1" max="1" width="3.125" style="17" bestFit="1" customWidth="1"/>
    <col min="2" max="2" width="30.375" style="35" customWidth="1"/>
    <col min="3" max="3" width="5.5" style="27" bestFit="1" customWidth="1"/>
    <col min="4" max="4" width="5" style="27" bestFit="1" customWidth="1"/>
    <col min="5" max="5" width="23.875" style="30" bestFit="1" customWidth="1"/>
    <col min="6" max="6" width="3.375" style="31" customWidth="1"/>
    <col min="7" max="7" width="58.625" style="20" customWidth="1"/>
    <col min="8" max="8" width="58.625" style="14" customWidth="1"/>
    <col min="9" max="12" width="58.625" style="15" customWidth="1"/>
    <col min="13" max="16" width="55" style="15" customWidth="1"/>
    <col min="17" max="17" width="27.375" style="16" customWidth="1"/>
    <col min="18" max="18" width="3.625" style="15" bestFit="1" customWidth="1"/>
    <col min="19" max="19" width="3.625" style="15" customWidth="1"/>
    <col min="20" max="21" width="3.625" style="15" bestFit="1" customWidth="1"/>
    <col min="22" max="22" width="3.625" style="15" customWidth="1"/>
    <col min="23" max="25" width="3.625" style="15" bestFit="1" customWidth="1"/>
    <col min="26" max="26" width="3.625" style="15" customWidth="1"/>
    <col min="27" max="33" width="3.625" style="15" bestFit="1" customWidth="1"/>
    <col min="34" max="34" width="4.125" style="15" bestFit="1" customWidth="1"/>
    <col min="35" max="36" width="4.125" style="15" customWidth="1"/>
    <col min="37" max="37" width="6.875" style="15" customWidth="1"/>
    <col min="38" max="38" width="3.625" style="15" bestFit="1" customWidth="1"/>
    <col min="39" max="39" width="3.375" style="15" customWidth="1"/>
    <col min="40" max="41" width="7.375" style="15" customWidth="1"/>
    <col min="42" max="42" width="4.625" style="15" customWidth="1"/>
    <col min="43" max="45" width="3.625" style="15" bestFit="1" customWidth="1"/>
    <col min="46" max="46" width="4" style="15" bestFit="1" customWidth="1"/>
    <col min="47" max="49" width="3.625" style="15" bestFit="1" customWidth="1"/>
    <col min="50" max="50" width="4" style="15" bestFit="1" customWidth="1"/>
    <col min="51" max="53" width="3.625" style="15" bestFit="1" customWidth="1"/>
    <col min="54" max="54" width="4" style="15" bestFit="1" customWidth="1"/>
    <col min="55" max="56" width="3.625" style="15" bestFit="1" customWidth="1"/>
    <col min="57" max="57" width="3.625" style="15" customWidth="1"/>
    <col min="58" max="58" width="6.375" style="15" customWidth="1"/>
    <col min="59" max="63" width="3.625" style="15" bestFit="1" customWidth="1"/>
    <col min="64" max="64" width="3.625" style="15" customWidth="1"/>
    <col min="65" max="65" width="5.375" style="15" bestFit="1" customWidth="1"/>
    <col min="66" max="66" width="3.625" style="15" bestFit="1" customWidth="1"/>
    <col min="67" max="69" width="3.625" style="15" customWidth="1"/>
    <col min="70" max="71" width="3.625" style="15" bestFit="1" customWidth="1"/>
    <col min="72" max="73" width="4.5" style="15" bestFit="1" customWidth="1"/>
    <col min="74" max="77" width="4.5" style="15" customWidth="1"/>
    <col min="78" max="78" width="4.5" style="15" bestFit="1" customWidth="1"/>
    <col min="79" max="16384" width="10.875" style="15"/>
  </cols>
  <sheetData>
    <row r="1" spans="1:64" s="13" customFormat="1" ht="33.75">
      <c r="A1" s="50"/>
      <c r="B1" s="51" t="s">
        <v>246</v>
      </c>
      <c r="C1" s="150" t="s">
        <v>247</v>
      </c>
      <c r="D1" s="150"/>
      <c r="E1" s="142">
        <v>2015</v>
      </c>
      <c r="F1" s="12"/>
      <c r="H1" s="14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64" ht="9" customHeight="1">
      <c r="A2" s="52"/>
      <c r="B2" s="53"/>
      <c r="C2" s="101"/>
      <c r="D2" s="101"/>
      <c r="E2" s="18"/>
      <c r="F2" s="19"/>
      <c r="H2" s="21"/>
    </row>
    <row r="3" spans="1:64" ht="15.95" customHeight="1">
      <c r="A3" s="151" t="s">
        <v>245</v>
      </c>
      <c r="C3" s="102"/>
      <c r="D3" s="147" t="s">
        <v>124</v>
      </c>
      <c r="E3" s="23"/>
      <c r="F3" s="24"/>
      <c r="H3" s="15"/>
    </row>
    <row r="4" spans="1:64" ht="15.95" customHeight="1">
      <c r="A4" s="151"/>
      <c r="C4" s="102"/>
      <c r="D4" s="147" t="s">
        <v>125</v>
      </c>
      <c r="E4" s="23"/>
      <c r="F4" s="24"/>
      <c r="G4" s="20" t="s">
        <v>254</v>
      </c>
      <c r="H4" s="15"/>
    </row>
    <row r="5" spans="1:64" ht="15.95" customHeight="1">
      <c r="A5" s="151"/>
      <c r="C5" s="102"/>
      <c r="D5" s="147" t="s">
        <v>126</v>
      </c>
      <c r="E5" s="25"/>
      <c r="F5" s="26"/>
      <c r="H5" s="1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64">
      <c r="A6" s="151"/>
      <c r="C6" s="102"/>
      <c r="D6" s="147" t="s">
        <v>341</v>
      </c>
      <c r="E6" s="23" t="s">
        <v>459</v>
      </c>
      <c r="F6" s="24"/>
      <c r="G6" s="103" t="s">
        <v>464</v>
      </c>
      <c r="H6" s="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64">
      <c r="A7" s="151"/>
      <c r="C7" s="102"/>
      <c r="D7" s="147" t="s">
        <v>342</v>
      </c>
      <c r="E7" s="23" t="s">
        <v>459</v>
      </c>
      <c r="F7" s="24"/>
      <c r="G7" s="103" t="s">
        <v>464</v>
      </c>
      <c r="H7" s="1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64">
      <c r="A8" s="151"/>
      <c r="C8" s="102"/>
      <c r="D8" s="147" t="s">
        <v>127</v>
      </c>
      <c r="E8" s="23" t="s">
        <v>463</v>
      </c>
      <c r="F8" s="24"/>
      <c r="G8" s="103" t="s">
        <v>464</v>
      </c>
      <c r="H8" s="1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64" ht="12" customHeight="1">
      <c r="A9" s="52"/>
      <c r="B9" s="54"/>
      <c r="E9" s="28"/>
      <c r="F9" s="29"/>
      <c r="H9" s="1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64">
      <c r="A10" s="55"/>
      <c r="B10" s="56" t="s">
        <v>123</v>
      </c>
      <c r="C10" s="152" t="s">
        <v>251</v>
      </c>
      <c r="D10" s="153" t="s">
        <v>264</v>
      </c>
      <c r="E10" s="78"/>
      <c r="F10" s="79"/>
      <c r="H10" s="1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64">
      <c r="A11" s="55"/>
      <c r="B11" s="57"/>
      <c r="C11" s="152"/>
      <c r="D11" s="153"/>
      <c r="E11" s="78"/>
      <c r="F11" s="79"/>
      <c r="G11" s="103" t="s">
        <v>237</v>
      </c>
      <c r="H11" s="104"/>
      <c r="I11" s="105"/>
      <c r="J11" s="105"/>
      <c r="K11" s="105"/>
      <c r="L11" s="105"/>
      <c r="M11" s="105"/>
      <c r="N11" s="105"/>
      <c r="O11" s="105"/>
      <c r="P11" s="105"/>
      <c r="Q11" s="21"/>
      <c r="R11" s="21"/>
      <c r="S11" s="21"/>
    </row>
    <row r="12" spans="1:64">
      <c r="A12" s="58">
        <v>1</v>
      </c>
      <c r="B12" s="59" t="s">
        <v>62</v>
      </c>
      <c r="C12" s="152"/>
      <c r="D12" s="153"/>
      <c r="E12" s="78"/>
      <c r="F12" s="79"/>
      <c r="G12" s="106" t="s">
        <v>128</v>
      </c>
      <c r="H12" s="106" t="s">
        <v>129</v>
      </c>
      <c r="I12" s="106" t="s">
        <v>130</v>
      </c>
      <c r="J12" s="106" t="s">
        <v>131</v>
      </c>
      <c r="K12" s="106" t="s">
        <v>132</v>
      </c>
      <c r="L12" s="106" t="s">
        <v>133</v>
      </c>
      <c r="M12" s="106" t="s">
        <v>141</v>
      </c>
      <c r="N12" s="106" t="s">
        <v>142</v>
      </c>
      <c r="O12" s="106" t="s">
        <v>143</v>
      </c>
      <c r="P12" s="106" t="s">
        <v>144</v>
      </c>
      <c r="Q12" s="19" t="s">
        <v>250</v>
      </c>
      <c r="R12" s="21"/>
      <c r="S12" s="21"/>
    </row>
    <row r="13" spans="1:64">
      <c r="A13" s="58"/>
      <c r="B13" s="60" t="s">
        <v>288</v>
      </c>
      <c r="C13" s="137"/>
      <c r="D13" s="138"/>
      <c r="E13" s="78"/>
      <c r="F13" s="7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9"/>
      <c r="R13" s="21"/>
      <c r="S13" s="21"/>
    </row>
    <row r="14" spans="1:64" ht="33.75">
      <c r="A14" s="58"/>
      <c r="B14" s="61" t="s">
        <v>471</v>
      </c>
      <c r="C14" s="127" t="s">
        <v>63</v>
      </c>
      <c r="D14" s="111"/>
      <c r="E14" s="80" t="s">
        <v>234</v>
      </c>
      <c r="F14" s="81"/>
      <c r="G14" s="144"/>
      <c r="H14" s="42"/>
      <c r="I14" s="42"/>
      <c r="J14" s="22"/>
      <c r="K14" s="22"/>
      <c r="L14" s="22"/>
      <c r="M14" s="22"/>
      <c r="N14" s="22"/>
      <c r="O14" s="22"/>
      <c r="P14" s="22"/>
      <c r="Q14" s="21"/>
      <c r="R14" s="21"/>
      <c r="S14" s="21"/>
    </row>
    <row r="15" spans="1:64" s="35" customFormat="1" ht="23.25" thickBot="1">
      <c r="A15" s="62"/>
      <c r="B15" s="61" t="s">
        <v>219</v>
      </c>
      <c r="C15" s="128"/>
      <c r="D15" s="112"/>
      <c r="E15" s="82" t="s">
        <v>266</v>
      </c>
      <c r="F15" s="83"/>
      <c r="G15" s="108"/>
      <c r="H15" s="108"/>
      <c r="I15" s="108"/>
      <c r="J15" s="33"/>
      <c r="K15" s="33"/>
      <c r="L15" s="33"/>
      <c r="M15" s="33"/>
      <c r="N15" s="33"/>
      <c r="O15" s="33"/>
      <c r="P15" s="33"/>
      <c r="Q15" s="34"/>
      <c r="R15" s="34"/>
      <c r="S15" s="34"/>
    </row>
    <row r="16" spans="1:64" ht="22.5">
      <c r="A16" s="63" t="s">
        <v>5</v>
      </c>
      <c r="B16" s="64" t="s">
        <v>69</v>
      </c>
      <c r="C16" s="118">
        <f>D16</f>
        <v>0</v>
      </c>
      <c r="D16" s="113">
        <f>COUNTA(H14:AB14)</f>
        <v>0</v>
      </c>
      <c r="E16" s="82" t="s">
        <v>236</v>
      </c>
      <c r="F16" s="84"/>
      <c r="G16" s="42"/>
      <c r="H16" s="42"/>
      <c r="I16" s="42"/>
      <c r="J16" s="22"/>
      <c r="K16" s="22"/>
      <c r="L16" s="22"/>
      <c r="M16" s="22"/>
      <c r="N16" s="22"/>
      <c r="O16" s="22"/>
      <c r="P16" s="22"/>
      <c r="Q16" s="21"/>
      <c r="R16" s="21"/>
      <c r="S16" s="21"/>
    </row>
    <row r="17" spans="1:19" ht="22.5">
      <c r="A17" s="63" t="s">
        <v>6</v>
      </c>
      <c r="B17" s="64" t="s">
        <v>238</v>
      </c>
      <c r="C17" s="119">
        <f ca="1">D17</f>
        <v>0</v>
      </c>
      <c r="D17" s="113">
        <f ca="1">IF(D16=0,0,SUM(OFFSET(H17,0,0,3,D16)))</f>
        <v>0</v>
      </c>
      <c r="E17" s="82" t="s">
        <v>235</v>
      </c>
      <c r="F17" s="85">
        <f ca="1">SUM(OFFSET(H17,0,0,1,1+D16))</f>
        <v>0</v>
      </c>
      <c r="G17" s="109"/>
      <c r="H17" s="109"/>
      <c r="I17" s="109"/>
      <c r="J17" s="22"/>
      <c r="K17" s="22"/>
      <c r="L17" s="24"/>
      <c r="M17" s="24"/>
      <c r="N17" s="24"/>
      <c r="O17" s="24"/>
      <c r="P17" s="24"/>
      <c r="Q17" s="21"/>
      <c r="R17" s="21"/>
      <c r="S17" s="21"/>
    </row>
    <row r="18" spans="1:19" ht="23.25" thickBot="1">
      <c r="A18" s="63" t="s">
        <v>7</v>
      </c>
      <c r="B18" s="64" t="s">
        <v>239</v>
      </c>
      <c r="C18" s="120">
        <f ca="1">D18</f>
        <v>0</v>
      </c>
      <c r="D18" s="114">
        <f ca="1">F20</f>
        <v>0</v>
      </c>
      <c r="E18" s="82" t="s">
        <v>248</v>
      </c>
      <c r="F18" s="85">
        <f ca="1">SUM(OFFSET(H18,0,0,1,1+D16))</f>
        <v>0</v>
      </c>
      <c r="G18" s="109"/>
      <c r="H18" s="109"/>
      <c r="I18" s="109"/>
      <c r="J18" s="22"/>
      <c r="K18" s="22"/>
      <c r="L18" s="24"/>
      <c r="M18" s="24"/>
      <c r="N18" s="24"/>
      <c r="O18" s="24"/>
      <c r="P18" s="24"/>
      <c r="Q18" s="21"/>
      <c r="R18" s="21"/>
      <c r="S18" s="21"/>
    </row>
    <row r="19" spans="1:19" ht="18" customHeight="1">
      <c r="A19" s="63"/>
      <c r="B19" s="65" t="s">
        <v>252</v>
      </c>
      <c r="C19" s="86" t="str">
        <f>IF(D16=0,"None",D17/D16)</f>
        <v>None</v>
      </c>
      <c r="D19" s="117">
        <f ca="1">IF(D16=0,0,(COUNTA(OFFSET(H18,0,0,1,D16))-COUNTIF(OFFSET(H18,0,0,1,D16),"=0")))</f>
        <v>0</v>
      </c>
      <c r="E19" s="82" t="s">
        <v>249</v>
      </c>
      <c r="F19" s="85">
        <f ca="1">SUM(OFFSET(H19,0,0,1,1+D16))</f>
        <v>0</v>
      </c>
      <c r="G19" s="109"/>
      <c r="H19" s="109"/>
      <c r="I19" s="109"/>
      <c r="J19" s="22"/>
      <c r="K19" s="22"/>
      <c r="L19" s="24"/>
      <c r="M19" s="24"/>
      <c r="N19" s="24"/>
      <c r="O19" s="24"/>
      <c r="P19" s="24"/>
      <c r="Q19" s="21"/>
      <c r="R19" s="21"/>
      <c r="S19" s="21"/>
    </row>
    <row r="20" spans="1:19" ht="16.5">
      <c r="A20" s="63"/>
      <c r="B20" s="65" t="s">
        <v>253</v>
      </c>
      <c r="C20" s="86" t="str">
        <f>IF(D16=0,"None",(D17-F18-F19)/D16)</f>
        <v>None</v>
      </c>
      <c r="D20" s="117">
        <f ca="1">IF(D17=0,0,(COUNTA(OFFSET(H19,0,0,1,D17))-COUNTIF(OFFSET(H19,0,0,1,D17),"=0")))</f>
        <v>0</v>
      </c>
      <c r="E20" s="82" t="s">
        <v>232</v>
      </c>
      <c r="F20" s="87">
        <f ca="1">IF(D16=0,0,SUM(OFFSET(H20,0,0,1,D16))/(IF(D16=0,1,D16)))</f>
        <v>0</v>
      </c>
      <c r="G20" s="110"/>
      <c r="H20" s="110"/>
      <c r="I20" s="110"/>
      <c r="J20" s="38"/>
      <c r="K20" s="38"/>
      <c r="L20" s="37"/>
      <c r="M20" s="37"/>
      <c r="N20" s="37"/>
      <c r="O20" s="37"/>
      <c r="P20" s="37"/>
      <c r="Q20" s="21"/>
      <c r="R20" s="21"/>
      <c r="S20" s="21"/>
    </row>
    <row r="21" spans="1:19">
      <c r="A21" s="63"/>
      <c r="B21" s="66"/>
      <c r="C21" s="88"/>
      <c r="D21" s="88"/>
      <c r="E21" s="66"/>
      <c r="F21" s="88"/>
      <c r="G21" s="103" t="s">
        <v>237</v>
      </c>
      <c r="H21" s="38"/>
      <c r="I21" s="38"/>
      <c r="J21" s="38"/>
      <c r="K21" s="38"/>
      <c r="L21" s="37"/>
      <c r="M21" s="37"/>
      <c r="N21" s="37"/>
      <c r="O21" s="37"/>
      <c r="P21" s="37"/>
      <c r="Q21" s="21"/>
      <c r="R21" s="21"/>
      <c r="S21" s="21"/>
    </row>
    <row r="22" spans="1:19">
      <c r="A22" s="63"/>
      <c r="B22" s="60" t="s">
        <v>289</v>
      </c>
      <c r="C22" s="89"/>
      <c r="D22" s="89"/>
      <c r="E22" s="90"/>
      <c r="F22" s="89"/>
      <c r="G22" s="106" t="s">
        <v>128</v>
      </c>
      <c r="H22" s="106" t="s">
        <v>129</v>
      </c>
      <c r="I22" s="106" t="s">
        <v>130</v>
      </c>
      <c r="J22" s="106" t="s">
        <v>131</v>
      </c>
      <c r="K22" s="106" t="s">
        <v>132</v>
      </c>
      <c r="L22" s="106" t="s">
        <v>133</v>
      </c>
      <c r="M22" s="106" t="s">
        <v>141</v>
      </c>
      <c r="N22" s="106" t="s">
        <v>142</v>
      </c>
      <c r="O22" s="106" t="s">
        <v>143</v>
      </c>
      <c r="P22" s="106" t="s">
        <v>144</v>
      </c>
      <c r="Q22" s="39" t="s">
        <v>250</v>
      </c>
      <c r="R22" s="21"/>
      <c r="S22" s="21"/>
    </row>
    <row r="23" spans="1:19" ht="33.75">
      <c r="A23" s="63"/>
      <c r="B23" s="61" t="s">
        <v>467</v>
      </c>
      <c r="C23" s="127" t="s">
        <v>63</v>
      </c>
      <c r="D23" s="111"/>
      <c r="E23" s="80" t="s">
        <v>234</v>
      </c>
      <c r="F23" s="81"/>
      <c r="G23" s="42"/>
      <c r="H23" s="4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</row>
    <row r="24" spans="1:19" ht="23.25" thickBot="1">
      <c r="A24" s="63"/>
      <c r="B24" s="61" t="s">
        <v>219</v>
      </c>
      <c r="C24" s="128"/>
      <c r="D24" s="112"/>
      <c r="E24" s="82" t="s">
        <v>266</v>
      </c>
      <c r="F24" s="83"/>
      <c r="G24" s="108"/>
      <c r="H24" s="108"/>
      <c r="I24" s="33"/>
      <c r="J24" s="33"/>
      <c r="K24" s="33"/>
      <c r="L24" s="33"/>
      <c r="M24" s="33"/>
      <c r="N24" s="33"/>
      <c r="O24" s="33"/>
      <c r="P24" s="33"/>
      <c r="Q24" s="34"/>
      <c r="R24" s="21"/>
      <c r="S24" s="21"/>
    </row>
    <row r="25" spans="1:19" ht="22.5">
      <c r="A25" s="63" t="s">
        <v>23</v>
      </c>
      <c r="B25" s="64" t="s">
        <v>77</v>
      </c>
      <c r="C25" s="118">
        <f>D25</f>
        <v>0</v>
      </c>
      <c r="D25" s="113">
        <f>COUNTA(G23:AB23)</f>
        <v>0</v>
      </c>
      <c r="E25" s="82" t="s">
        <v>236</v>
      </c>
      <c r="F25" s="84"/>
      <c r="G25" s="42"/>
      <c r="H25" s="4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</row>
    <row r="26" spans="1:19" ht="22.5">
      <c r="A26" s="63" t="s">
        <v>24</v>
      </c>
      <c r="B26" s="64" t="s">
        <v>238</v>
      </c>
      <c r="C26" s="119">
        <f ca="1">D26</f>
        <v>0</v>
      </c>
      <c r="D26" s="113">
        <f ca="1">IF(D25=0,0,SUM(OFFSET(G26,0,0,3,D25)))</f>
        <v>0</v>
      </c>
      <c r="E26" s="82" t="s">
        <v>235</v>
      </c>
      <c r="F26" s="85">
        <f ca="1">SUM(OFFSET(G26,0,0,1,1+D25))</f>
        <v>0</v>
      </c>
      <c r="G26" s="145"/>
      <c r="H26" s="109"/>
      <c r="I26" s="24"/>
      <c r="J26" s="24"/>
      <c r="K26" s="24"/>
      <c r="L26" s="24"/>
      <c r="M26" s="24"/>
      <c r="N26" s="24"/>
      <c r="O26" s="24"/>
      <c r="P26" s="24"/>
      <c r="Q26" s="21"/>
    </row>
    <row r="27" spans="1:19" ht="23.25" thickBot="1">
      <c r="A27" s="63" t="s">
        <v>25</v>
      </c>
      <c r="B27" s="64" t="s">
        <v>239</v>
      </c>
      <c r="C27" s="120">
        <f ca="1">D27</f>
        <v>0</v>
      </c>
      <c r="D27" s="114">
        <f ca="1">F29</f>
        <v>0</v>
      </c>
      <c r="E27" s="82" t="s">
        <v>248</v>
      </c>
      <c r="F27" s="85" t="e">
        <f ca="1">SUM(OFFSET(G27,0,0,1,D25))</f>
        <v>#REF!</v>
      </c>
      <c r="G27" s="143"/>
      <c r="H27" s="109"/>
      <c r="I27" s="24"/>
      <c r="J27" s="24"/>
      <c r="K27" s="24"/>
      <c r="L27" s="24"/>
      <c r="M27" s="24"/>
      <c r="N27" s="24"/>
      <c r="O27" s="24"/>
      <c r="P27" s="24"/>
      <c r="Q27" s="21"/>
    </row>
    <row r="28" spans="1:19" ht="18" customHeight="1">
      <c r="A28" s="63"/>
      <c r="B28" s="65" t="s">
        <v>252</v>
      </c>
      <c r="C28" s="86" t="str">
        <f>IF(D25=0,"None",D26/D25)</f>
        <v>None</v>
      </c>
      <c r="D28" s="117">
        <f ca="1">IF(D25=0,0,(COUNTA(OFFSET(G27,0,0,1,D25))-COUNTIF(OFFSET(G27,0,0,1,D25),"=0")))</f>
        <v>0</v>
      </c>
      <c r="E28" s="82" t="s">
        <v>249</v>
      </c>
      <c r="F28" s="85">
        <f ca="1">SUM(OFFSET(G28,0,0,1,1+D25))</f>
        <v>0</v>
      </c>
      <c r="G28" s="109"/>
      <c r="H28" s="109"/>
      <c r="I28" s="24"/>
      <c r="J28" s="24"/>
      <c r="K28" s="24"/>
      <c r="L28" s="24"/>
      <c r="M28" s="24"/>
      <c r="N28" s="24"/>
      <c r="O28" s="24"/>
      <c r="P28" s="24"/>
      <c r="Q28" s="21"/>
    </row>
    <row r="29" spans="1:19" ht="16.5">
      <c r="A29" s="63"/>
      <c r="B29" s="65" t="s">
        <v>253</v>
      </c>
      <c r="C29" s="86" t="str">
        <f>IF(D25=0,"None",(D26-F27-F28)/D25)</f>
        <v>None</v>
      </c>
      <c r="D29" s="117">
        <f ca="1">IF(D26=0,0,(COUNTA(OFFSET(G28,0,0,1,D26))-COUNTIF(OFFSET(G28,0,0,1,D26),"=0")))</f>
        <v>0</v>
      </c>
      <c r="E29" s="82" t="s">
        <v>232</v>
      </c>
      <c r="F29" s="87">
        <f ca="1">IF(D25=0,0,SUM(OFFSET(G29,0,0,1,D25))/(IF(D25=0,1,D25)))</f>
        <v>0</v>
      </c>
      <c r="G29" s="110"/>
      <c r="H29" s="110"/>
      <c r="I29" s="37"/>
      <c r="J29" s="37"/>
      <c r="K29" s="37"/>
      <c r="L29" s="37"/>
      <c r="M29" s="37"/>
      <c r="N29" s="37"/>
      <c r="O29" s="37"/>
      <c r="P29" s="37"/>
      <c r="Q29" s="21"/>
    </row>
    <row r="30" spans="1:19">
      <c r="A30" s="63"/>
      <c r="B30" s="64"/>
      <c r="C30" s="40"/>
      <c r="D30" s="91"/>
      <c r="E30" s="64"/>
      <c r="F30" s="91"/>
      <c r="G30" s="103" t="s">
        <v>237</v>
      </c>
      <c r="H30" s="38"/>
      <c r="I30" s="41"/>
      <c r="J30" s="41"/>
      <c r="K30" s="41"/>
      <c r="L30" s="41"/>
      <c r="M30" s="41"/>
      <c r="N30" s="41"/>
      <c r="O30" s="41"/>
      <c r="P30" s="41"/>
    </row>
    <row r="31" spans="1:19">
      <c r="A31" s="63"/>
      <c r="B31" s="60" t="s">
        <v>290</v>
      </c>
      <c r="D31" s="89"/>
      <c r="E31" s="78"/>
      <c r="F31" s="79"/>
      <c r="G31" s="106" t="s">
        <v>128</v>
      </c>
      <c r="H31" s="106" t="s">
        <v>129</v>
      </c>
      <c r="I31" s="106" t="s">
        <v>130</v>
      </c>
      <c r="J31" s="106" t="s">
        <v>131</v>
      </c>
      <c r="K31" s="106" t="s">
        <v>132</v>
      </c>
      <c r="L31" s="106" t="s">
        <v>133</v>
      </c>
      <c r="M31" s="106" t="s">
        <v>141</v>
      </c>
      <c r="N31" s="106" t="s">
        <v>142</v>
      </c>
      <c r="O31" s="106" t="s">
        <v>143</v>
      </c>
      <c r="P31" s="106" t="s">
        <v>144</v>
      </c>
      <c r="Q31" s="39" t="s">
        <v>250</v>
      </c>
    </row>
    <row r="32" spans="1:19" ht="33.75">
      <c r="A32" s="63"/>
      <c r="B32" s="61" t="s">
        <v>472</v>
      </c>
      <c r="C32" s="127" t="s">
        <v>63</v>
      </c>
      <c r="D32" s="111"/>
      <c r="E32" s="80" t="s">
        <v>234</v>
      </c>
      <c r="F32" s="81"/>
      <c r="G32" s="42"/>
      <c r="H32" s="42"/>
      <c r="I32" s="22"/>
      <c r="J32" s="22"/>
      <c r="K32" s="22"/>
      <c r="L32" s="22"/>
      <c r="M32" s="22"/>
      <c r="N32" s="22"/>
      <c r="O32" s="22"/>
      <c r="P32" s="42"/>
      <c r="Q32" s="42"/>
    </row>
    <row r="33" spans="1:17" ht="23.25" thickBot="1">
      <c r="A33" s="63"/>
      <c r="B33" s="61" t="s">
        <v>219</v>
      </c>
      <c r="C33" s="128"/>
      <c r="D33" s="112"/>
      <c r="E33" s="82" t="s">
        <v>266</v>
      </c>
      <c r="F33" s="83"/>
      <c r="G33" s="108"/>
      <c r="H33" s="108"/>
      <c r="I33" s="33"/>
      <c r="J33" s="33"/>
      <c r="K33" s="33"/>
      <c r="L33" s="33"/>
      <c r="M33" s="33"/>
      <c r="N33" s="33"/>
      <c r="O33" s="33"/>
      <c r="P33" s="108"/>
      <c r="Q33" s="108"/>
    </row>
    <row r="34" spans="1:17" ht="22.5">
      <c r="A34" s="63" t="s">
        <v>26</v>
      </c>
      <c r="B34" s="64" t="s">
        <v>78</v>
      </c>
      <c r="C34" s="118">
        <f>D34</f>
        <v>0</v>
      </c>
      <c r="D34" s="113">
        <f>COUNTA(G32:AB32)</f>
        <v>0</v>
      </c>
      <c r="E34" s="82" t="s">
        <v>236</v>
      </c>
      <c r="F34" s="84"/>
      <c r="G34" s="42"/>
      <c r="H34" s="42"/>
      <c r="I34" s="22"/>
      <c r="J34" s="22"/>
      <c r="K34" s="22"/>
      <c r="L34" s="22"/>
      <c r="M34" s="22"/>
      <c r="N34" s="22"/>
      <c r="O34" s="22"/>
      <c r="P34" s="42"/>
      <c r="Q34" s="42"/>
    </row>
    <row r="35" spans="1:17" ht="22.5">
      <c r="A35" s="63" t="s">
        <v>27</v>
      </c>
      <c r="B35" s="64" t="s">
        <v>238</v>
      </c>
      <c r="C35" s="119">
        <f ca="1">D35</f>
        <v>0</v>
      </c>
      <c r="D35" s="113">
        <f ca="1">IF(D34=0,0,SUM(OFFSET(G35,0,0,3,D34)))</f>
        <v>0</v>
      </c>
      <c r="E35" s="82" t="s">
        <v>235</v>
      </c>
      <c r="F35" s="85">
        <f ca="1">SUM(OFFSET(G35,0,0,1,1+D34))</f>
        <v>0</v>
      </c>
      <c r="G35" s="109"/>
      <c r="H35" s="109"/>
      <c r="I35" s="22"/>
      <c r="J35" s="24"/>
      <c r="K35" s="24"/>
      <c r="L35" s="24"/>
      <c r="M35" s="24"/>
      <c r="N35" s="24"/>
      <c r="O35" s="24"/>
      <c r="P35" s="109"/>
      <c r="Q35" s="109"/>
    </row>
    <row r="36" spans="1:17" ht="23.25" thickBot="1">
      <c r="A36" s="63" t="s">
        <v>28</v>
      </c>
      <c r="B36" s="64" t="s">
        <v>239</v>
      </c>
      <c r="C36" s="120">
        <f ca="1">D36</f>
        <v>0</v>
      </c>
      <c r="D36" s="114">
        <f ca="1">F38</f>
        <v>0</v>
      </c>
      <c r="E36" s="82" t="s">
        <v>248</v>
      </c>
      <c r="F36" s="85" t="e">
        <f ca="1">SUM(OFFSET(G36,0,0,1,D34))</f>
        <v>#REF!</v>
      </c>
      <c r="G36" s="109"/>
      <c r="H36" s="109"/>
      <c r="I36" s="22"/>
      <c r="J36" s="24"/>
      <c r="K36" s="24"/>
      <c r="L36" s="24"/>
      <c r="M36" s="24"/>
      <c r="N36" s="24"/>
      <c r="O36" s="24"/>
      <c r="P36" s="109"/>
      <c r="Q36" s="109"/>
    </row>
    <row r="37" spans="1:17" ht="18" customHeight="1">
      <c r="A37" s="63"/>
      <c r="B37" s="65" t="s">
        <v>252</v>
      </c>
      <c r="C37" s="86" t="str">
        <f>IF(D34=0,"None",D35/D34)</f>
        <v>None</v>
      </c>
      <c r="D37" s="117">
        <f ca="1">IF(D34=0,0,(COUNTA(OFFSET(G36,0,0,1,D34))-COUNTIF(OFFSET(G36,0,0,1,D34),"=0")))</f>
        <v>0</v>
      </c>
      <c r="E37" s="82" t="s">
        <v>249</v>
      </c>
      <c r="F37" s="85">
        <f ca="1">SUM(OFFSET(G37,0,0,1,1+D34))</f>
        <v>0</v>
      </c>
      <c r="G37" s="109"/>
      <c r="H37" s="109"/>
      <c r="I37" s="22"/>
      <c r="J37" s="24"/>
      <c r="K37" s="24"/>
      <c r="L37" s="24"/>
      <c r="M37" s="24"/>
      <c r="N37" s="24"/>
      <c r="O37" s="24"/>
      <c r="P37" s="109"/>
      <c r="Q37" s="109"/>
    </row>
    <row r="38" spans="1:17" ht="16.5">
      <c r="A38" s="63"/>
      <c r="B38" s="65" t="s">
        <v>253</v>
      </c>
      <c r="C38" s="86" t="str">
        <f>IF(D34=0,"None",(D35-F36-F37)/D34)</f>
        <v>None</v>
      </c>
      <c r="D38" s="117">
        <f ca="1">IF(D35=0,0,(COUNTA(OFFSET(G37,0,0,1,D35))-COUNTIF(OFFSET(G37,0,0,1,D35),"=0")))</f>
        <v>0</v>
      </c>
      <c r="E38" s="82" t="s">
        <v>232</v>
      </c>
      <c r="F38" s="87">
        <f ca="1">IF(D34=0,0,SUM(OFFSET(G38,0,0,1,D34))/(IF(D34=0,1,D34)))</f>
        <v>0</v>
      </c>
      <c r="G38" s="110"/>
      <c r="H38" s="110"/>
      <c r="I38" s="38"/>
      <c r="J38" s="37"/>
      <c r="K38" s="37"/>
      <c r="L38" s="37"/>
      <c r="M38" s="37"/>
      <c r="N38" s="37"/>
      <c r="O38" s="37"/>
      <c r="P38" s="110"/>
      <c r="Q38" s="110"/>
    </row>
    <row r="39" spans="1:17">
      <c r="A39" s="63"/>
      <c r="B39" s="64"/>
      <c r="C39" s="40"/>
      <c r="D39" s="91"/>
      <c r="E39" s="78"/>
      <c r="F39" s="79"/>
      <c r="G39" s="103" t="s">
        <v>237</v>
      </c>
      <c r="H39" s="41"/>
      <c r="I39" s="41"/>
      <c r="J39" s="41"/>
      <c r="K39" s="41"/>
      <c r="L39" s="41"/>
      <c r="M39" s="41"/>
      <c r="N39" s="41"/>
      <c r="O39" s="41"/>
      <c r="P39" s="41"/>
    </row>
    <row r="40" spans="1:17">
      <c r="A40" s="63"/>
      <c r="B40" s="67" t="s">
        <v>291</v>
      </c>
      <c r="D40" s="89"/>
      <c r="E40" s="78"/>
      <c r="F40" s="79"/>
      <c r="G40" s="106" t="s">
        <v>128</v>
      </c>
      <c r="H40" s="106" t="s">
        <v>129</v>
      </c>
      <c r="I40" s="106" t="s">
        <v>130</v>
      </c>
      <c r="J40" s="106" t="s">
        <v>131</v>
      </c>
      <c r="K40" s="106" t="s">
        <v>132</v>
      </c>
      <c r="L40" s="106" t="s">
        <v>133</v>
      </c>
      <c r="M40" s="106" t="s">
        <v>141</v>
      </c>
      <c r="N40" s="106" t="s">
        <v>142</v>
      </c>
      <c r="O40" s="106" t="s">
        <v>143</v>
      </c>
      <c r="P40" s="106" t="s">
        <v>144</v>
      </c>
      <c r="Q40" s="39" t="s">
        <v>250</v>
      </c>
    </row>
    <row r="41" spans="1:17" ht="33.75">
      <c r="A41" s="63"/>
      <c r="B41" s="61" t="s">
        <v>469</v>
      </c>
      <c r="C41" s="127" t="s">
        <v>63</v>
      </c>
      <c r="D41" s="111"/>
      <c r="E41" s="80" t="s">
        <v>234</v>
      </c>
      <c r="F41" s="81"/>
      <c r="G41" s="42"/>
      <c r="H41" s="42"/>
      <c r="I41" s="22"/>
      <c r="J41" s="22"/>
      <c r="K41" s="22"/>
      <c r="L41" s="22"/>
      <c r="M41" s="41"/>
      <c r="N41" s="41"/>
      <c r="O41" s="41"/>
      <c r="P41" s="41"/>
    </row>
    <row r="42" spans="1:17" ht="23.25" thickBot="1">
      <c r="A42" s="63"/>
      <c r="B42" s="61" t="s">
        <v>219</v>
      </c>
      <c r="C42" s="128"/>
      <c r="D42" s="112"/>
      <c r="E42" s="82" t="s">
        <v>266</v>
      </c>
      <c r="F42" s="83"/>
      <c r="G42" s="108"/>
      <c r="H42" s="108"/>
      <c r="I42" s="33"/>
      <c r="J42" s="33"/>
      <c r="K42" s="33"/>
      <c r="L42" s="33"/>
      <c r="M42" s="41"/>
      <c r="N42" s="41"/>
      <c r="O42" s="41"/>
      <c r="P42" s="41"/>
    </row>
    <row r="43" spans="1:17" ht="22.5">
      <c r="A43" s="63" t="s">
        <v>29</v>
      </c>
      <c r="B43" s="64" t="s">
        <v>79</v>
      </c>
      <c r="C43" s="118">
        <f>D43</f>
        <v>0</v>
      </c>
      <c r="D43" s="113">
        <f>COUNTA(G41:AB41)</f>
        <v>0</v>
      </c>
      <c r="E43" s="82" t="s">
        <v>236</v>
      </c>
      <c r="F43" s="84"/>
      <c r="G43" s="42"/>
      <c r="H43" s="42"/>
      <c r="I43" s="22"/>
      <c r="J43" s="22"/>
      <c r="K43" s="22"/>
      <c r="L43" s="22"/>
      <c r="M43" s="41"/>
      <c r="N43" s="41"/>
      <c r="O43" s="41"/>
      <c r="P43" s="41"/>
    </row>
    <row r="44" spans="1:17" ht="22.5">
      <c r="A44" s="63" t="s">
        <v>30</v>
      </c>
      <c r="B44" s="64" t="s">
        <v>238</v>
      </c>
      <c r="C44" s="119">
        <f ca="1">D44</f>
        <v>0</v>
      </c>
      <c r="D44" s="113">
        <f ca="1">IF(D43=0,0,SUM(OFFSET(G44,0,0,3,D43)))</f>
        <v>0</v>
      </c>
      <c r="E44" s="82" t="s">
        <v>235</v>
      </c>
      <c r="F44" s="85">
        <f ca="1">SUM(OFFSET(G44,0,0,1,1+D43))</f>
        <v>0</v>
      </c>
      <c r="G44" s="109"/>
      <c r="H44" s="109"/>
      <c r="I44" s="22"/>
      <c r="J44" s="22"/>
      <c r="K44" s="22"/>
      <c r="L44" s="22"/>
      <c r="M44" s="41"/>
      <c r="N44" s="41"/>
      <c r="O44" s="41"/>
      <c r="P44" s="41"/>
    </row>
    <row r="45" spans="1:17" ht="23.25" thickBot="1">
      <c r="A45" s="63" t="s">
        <v>31</v>
      </c>
      <c r="B45" s="64" t="s">
        <v>239</v>
      </c>
      <c r="C45" s="120">
        <f ca="1">D45</f>
        <v>0</v>
      </c>
      <c r="D45" s="114">
        <f ca="1">F47</f>
        <v>0</v>
      </c>
      <c r="E45" s="82" t="s">
        <v>248</v>
      </c>
      <c r="F45" s="85" t="e">
        <f ca="1">SUM(OFFSET(G45,0,0,1,D43))</f>
        <v>#REF!</v>
      </c>
      <c r="G45" s="109"/>
      <c r="H45" s="109"/>
      <c r="I45" s="22"/>
      <c r="J45" s="22"/>
      <c r="K45" s="22"/>
      <c r="L45" s="22"/>
      <c r="M45" s="41"/>
      <c r="N45" s="41"/>
      <c r="O45" s="41"/>
      <c r="P45" s="41"/>
    </row>
    <row r="46" spans="1:17" ht="18.95" customHeight="1">
      <c r="A46" s="63"/>
      <c r="B46" s="65" t="s">
        <v>252</v>
      </c>
      <c r="C46" s="86" t="str">
        <f>IF(D43=0,"None",D44/D43)</f>
        <v>None</v>
      </c>
      <c r="D46" s="117">
        <f ca="1">IF(D43=0,0,(COUNTA(OFFSET(G45,0,0,1,D43))-COUNTIF(OFFSET(G45,0,0,1,D43),"=0")))</f>
        <v>0</v>
      </c>
      <c r="E46" s="82" t="s">
        <v>249</v>
      </c>
      <c r="F46" s="85">
        <f ca="1">SUM(OFFSET(G46,0,0,1,1+D43))</f>
        <v>0</v>
      </c>
      <c r="G46" s="109"/>
      <c r="H46" s="109"/>
      <c r="I46" s="22"/>
      <c r="J46" s="22"/>
      <c r="K46" s="22"/>
      <c r="L46" s="22"/>
      <c r="M46" s="41"/>
      <c r="N46" s="41"/>
      <c r="O46" s="41"/>
      <c r="P46" s="41"/>
    </row>
    <row r="47" spans="1:17" ht="16.5">
      <c r="A47" s="63"/>
      <c r="B47" s="65" t="s">
        <v>253</v>
      </c>
      <c r="C47" s="86" t="str">
        <f>IF(D43=0,"None",(D44-F45-F46)/D43)</f>
        <v>None</v>
      </c>
      <c r="D47" s="117">
        <f ca="1">IF(D44=0,0,(COUNTA(OFFSET(G46,0,0,1,D44))-COUNTIF(OFFSET(G46,0,0,1,D44),"=0")))</f>
        <v>0</v>
      </c>
      <c r="E47" s="82" t="s">
        <v>232</v>
      </c>
      <c r="F47" s="87">
        <f ca="1">IF(D43=0,0,SUM(OFFSET(G47,0,0,1,D43))/(IF(D43=0,1,D43)))</f>
        <v>0</v>
      </c>
      <c r="G47" s="110"/>
      <c r="H47" s="110"/>
      <c r="I47" s="38"/>
      <c r="J47" s="38"/>
      <c r="K47" s="38"/>
      <c r="L47" s="38"/>
      <c r="M47" s="41"/>
      <c r="N47" s="41"/>
      <c r="O47" s="41"/>
      <c r="P47" s="41"/>
    </row>
    <row r="48" spans="1:17">
      <c r="A48" s="63"/>
      <c r="B48" s="64"/>
      <c r="C48" s="36"/>
      <c r="D48" s="64"/>
      <c r="E48" s="78"/>
      <c r="F48" s="79"/>
      <c r="G48" s="103" t="s">
        <v>237</v>
      </c>
      <c r="H48" s="41"/>
      <c r="I48" s="41"/>
      <c r="J48" s="41"/>
      <c r="K48" s="41"/>
      <c r="L48" s="41"/>
      <c r="M48" s="41"/>
      <c r="N48" s="41"/>
      <c r="O48" s="41"/>
      <c r="P48" s="41"/>
    </row>
    <row r="49" spans="1:17">
      <c r="A49" s="63"/>
      <c r="B49" s="67" t="s">
        <v>292</v>
      </c>
      <c r="D49" s="89"/>
      <c r="E49" s="78"/>
      <c r="F49" s="79"/>
      <c r="G49" s="106" t="s">
        <v>128</v>
      </c>
      <c r="H49" s="106" t="s">
        <v>129</v>
      </c>
      <c r="I49" s="106" t="s">
        <v>130</v>
      </c>
      <c r="J49" s="106" t="s">
        <v>131</v>
      </c>
      <c r="K49" s="106" t="s">
        <v>132</v>
      </c>
      <c r="L49" s="106" t="s">
        <v>133</v>
      </c>
      <c r="M49" s="106" t="s">
        <v>141</v>
      </c>
      <c r="N49" s="106" t="s">
        <v>142</v>
      </c>
      <c r="O49" s="106" t="s">
        <v>143</v>
      </c>
      <c r="P49" s="106" t="s">
        <v>144</v>
      </c>
      <c r="Q49" s="39" t="s">
        <v>250</v>
      </c>
    </row>
    <row r="50" spans="1:17" ht="33.75">
      <c r="A50" s="63"/>
      <c r="B50" s="61" t="s">
        <v>470</v>
      </c>
      <c r="C50" s="127" t="s">
        <v>63</v>
      </c>
      <c r="D50" s="111"/>
      <c r="E50" s="80" t="s">
        <v>234</v>
      </c>
      <c r="F50" s="81"/>
      <c r="G50" s="42"/>
      <c r="H50" s="42"/>
      <c r="I50" s="22"/>
    </row>
    <row r="51" spans="1:17" ht="23.25" thickBot="1">
      <c r="A51" s="63"/>
      <c r="B51" s="61" t="s">
        <v>219</v>
      </c>
      <c r="C51" s="128"/>
      <c r="D51" s="112"/>
      <c r="E51" s="82" t="s">
        <v>266</v>
      </c>
      <c r="F51" s="83"/>
      <c r="G51" s="108"/>
      <c r="H51" s="108"/>
      <c r="I51" s="33"/>
      <c r="J51" s="41"/>
      <c r="K51" s="41"/>
      <c r="L51" s="41"/>
      <c r="M51" s="41"/>
      <c r="N51" s="41"/>
      <c r="O51" s="41"/>
      <c r="P51" s="41"/>
    </row>
    <row r="52" spans="1:17" ht="22.5">
      <c r="A52" s="63" t="s">
        <v>32</v>
      </c>
      <c r="B52" s="64" t="s">
        <v>80</v>
      </c>
      <c r="C52" s="118">
        <f>D52</f>
        <v>0</v>
      </c>
      <c r="D52" s="113">
        <f>COUNTA(G50:AB50)</f>
        <v>0</v>
      </c>
      <c r="E52" s="82" t="s">
        <v>236</v>
      </c>
      <c r="F52" s="84"/>
      <c r="G52" s="42"/>
      <c r="H52" s="42"/>
      <c r="I52" s="22"/>
      <c r="J52" s="41"/>
      <c r="K52" s="41"/>
      <c r="L52" s="41"/>
      <c r="M52" s="41"/>
      <c r="N52" s="41"/>
      <c r="O52" s="41"/>
      <c r="P52" s="41"/>
    </row>
    <row r="53" spans="1:17" ht="22.5">
      <c r="A53" s="63" t="s">
        <v>33</v>
      </c>
      <c r="B53" s="64" t="s">
        <v>238</v>
      </c>
      <c r="C53" s="119">
        <f ca="1">D53</f>
        <v>0</v>
      </c>
      <c r="D53" s="113">
        <f ca="1">IF(D52=0,0,SUM(OFFSET(G53,0,0,3,D52)))</f>
        <v>0</v>
      </c>
      <c r="E53" s="82" t="s">
        <v>235</v>
      </c>
      <c r="F53" s="85">
        <f ca="1">SUM(OFFSET(G53,0,0,1,1+D52))</f>
        <v>0</v>
      </c>
      <c r="G53" s="109"/>
      <c r="H53" s="109"/>
      <c r="I53" s="24"/>
      <c r="J53" s="41"/>
      <c r="K53" s="41"/>
      <c r="L53" s="41"/>
      <c r="M53" s="41"/>
      <c r="N53" s="41"/>
      <c r="O53" s="41"/>
      <c r="P53" s="41"/>
    </row>
    <row r="54" spans="1:17" ht="23.25" thickBot="1">
      <c r="A54" s="63" t="s">
        <v>34</v>
      </c>
      <c r="B54" s="64" t="s">
        <v>239</v>
      </c>
      <c r="C54" s="120">
        <f ca="1">D54</f>
        <v>0</v>
      </c>
      <c r="D54" s="114">
        <f ca="1">F56</f>
        <v>0</v>
      </c>
      <c r="E54" s="82" t="s">
        <v>248</v>
      </c>
      <c r="F54" s="85">
        <f ca="1">SUM(OFFSET(G54,0,0,1,1+D52))</f>
        <v>0</v>
      </c>
      <c r="G54" s="109"/>
      <c r="H54" s="109"/>
      <c r="I54" s="24"/>
      <c r="J54" s="41"/>
      <c r="K54" s="41"/>
      <c r="L54" s="41"/>
      <c r="M54" s="41"/>
      <c r="N54" s="41"/>
      <c r="O54" s="41"/>
      <c r="P54" s="41"/>
    </row>
    <row r="55" spans="1:17" ht="18" customHeight="1">
      <c r="A55" s="63"/>
      <c r="B55" s="65" t="s">
        <v>252</v>
      </c>
      <c r="C55" s="86" t="str">
        <f>IF(D52=0,"None",D53/D52)</f>
        <v>None</v>
      </c>
      <c r="D55" s="115">
        <f ca="1">IF(D52=0,0,(COUNTA(OFFSET(G54,0,0,1,D52))-COUNTIF(OFFSET(G54,0,0,1,D52),"=0")))</f>
        <v>0</v>
      </c>
      <c r="E55" s="82" t="s">
        <v>249</v>
      </c>
      <c r="F55" s="85">
        <f ca="1">SUM(OFFSET(G55,0,0,1,1+D52))</f>
        <v>0</v>
      </c>
      <c r="G55" s="109"/>
      <c r="H55" s="109"/>
      <c r="I55" s="24"/>
      <c r="J55" s="41"/>
      <c r="K55" s="41"/>
      <c r="L55" s="41"/>
      <c r="M55" s="41"/>
      <c r="N55" s="41"/>
      <c r="O55" s="41"/>
      <c r="P55" s="41"/>
    </row>
    <row r="56" spans="1:17" ht="16.5">
      <c r="A56" s="63"/>
      <c r="B56" s="65" t="s">
        <v>253</v>
      </c>
      <c r="C56" s="86" t="str">
        <f>IF(D52=0,"None",(D53-F54-F55)/D52)</f>
        <v>None</v>
      </c>
      <c r="D56" s="115">
        <f ca="1">IF(D53=0,0,(COUNTA(OFFSET(G55,0,0,1,D53))-COUNTIF(OFFSET(G55,0,0,1,D53),"=0")))</f>
        <v>0</v>
      </c>
      <c r="E56" s="82" t="s">
        <v>232</v>
      </c>
      <c r="F56" s="87">
        <f ca="1">IF(D52=0,0,SUM(OFFSET(G56,0,0,1,D52))/(IF(D52=0,1,D52)))</f>
        <v>0</v>
      </c>
      <c r="G56" s="110"/>
      <c r="H56" s="110"/>
      <c r="I56" s="37"/>
      <c r="J56" s="41"/>
      <c r="K56" s="41"/>
      <c r="L56" s="41"/>
      <c r="M56" s="41"/>
      <c r="N56" s="41"/>
      <c r="O56" s="41"/>
      <c r="P56" s="41"/>
    </row>
    <row r="57" spans="1:17">
      <c r="A57" s="63"/>
      <c r="B57" s="61"/>
      <c r="D57" s="89"/>
      <c r="E57" s="78"/>
      <c r="F57" s="79"/>
      <c r="G57" s="103" t="s">
        <v>237</v>
      </c>
      <c r="H57" s="41"/>
      <c r="I57" s="41"/>
      <c r="J57" s="41"/>
      <c r="K57" s="41"/>
      <c r="L57" s="41"/>
      <c r="M57" s="41"/>
      <c r="N57" s="41"/>
      <c r="O57" s="41"/>
      <c r="P57" s="41"/>
    </row>
    <row r="58" spans="1:17">
      <c r="A58" s="63"/>
      <c r="B58" s="67" t="s">
        <v>293</v>
      </c>
      <c r="D58" s="89"/>
      <c r="E58" s="78"/>
      <c r="F58" s="79"/>
      <c r="G58" s="106" t="s">
        <v>128</v>
      </c>
      <c r="H58" s="106" t="s">
        <v>129</v>
      </c>
      <c r="I58" s="106" t="s">
        <v>130</v>
      </c>
      <c r="J58" s="106" t="s">
        <v>131</v>
      </c>
      <c r="K58" s="106" t="s">
        <v>132</v>
      </c>
      <c r="L58" s="106" t="s">
        <v>133</v>
      </c>
      <c r="M58" s="106" t="s">
        <v>141</v>
      </c>
      <c r="N58" s="106" t="s">
        <v>142</v>
      </c>
      <c r="O58" s="106" t="s">
        <v>143</v>
      </c>
      <c r="P58" s="106" t="s">
        <v>144</v>
      </c>
      <c r="Q58" s="39" t="s">
        <v>250</v>
      </c>
    </row>
    <row r="59" spans="1:17" ht="22.5">
      <c r="A59" s="63"/>
      <c r="B59" s="61" t="s">
        <v>240</v>
      </c>
      <c r="D59" s="89"/>
      <c r="E59" s="80" t="s">
        <v>234</v>
      </c>
      <c r="F59" s="81"/>
      <c r="G59" s="42"/>
      <c r="H59" s="42"/>
      <c r="I59" s="42"/>
      <c r="L59" s="22"/>
    </row>
    <row r="60" spans="1:17" ht="23.25" thickBot="1">
      <c r="A60" s="63"/>
      <c r="B60" s="61" t="s">
        <v>265</v>
      </c>
      <c r="C60" s="128"/>
      <c r="D60" s="112"/>
      <c r="E60" s="82" t="s">
        <v>266</v>
      </c>
      <c r="F60" s="83"/>
      <c r="G60" s="108"/>
      <c r="H60" s="108"/>
      <c r="I60" s="108"/>
      <c r="J60" s="41"/>
      <c r="K60" s="41"/>
      <c r="L60" s="33"/>
      <c r="M60" s="41"/>
      <c r="N60" s="41"/>
      <c r="O60" s="41"/>
      <c r="P60" s="41"/>
    </row>
    <row r="61" spans="1:17">
      <c r="A61" s="63" t="s">
        <v>35</v>
      </c>
      <c r="B61" s="64" t="s">
        <v>81</v>
      </c>
      <c r="C61" s="118">
        <f>D61</f>
        <v>0</v>
      </c>
      <c r="D61" s="113">
        <f>COUNTA(G59:AB59)</f>
        <v>0</v>
      </c>
      <c r="E61" s="82" t="s">
        <v>236</v>
      </c>
      <c r="F61" s="84"/>
      <c r="G61" s="42"/>
      <c r="H61" s="42"/>
      <c r="I61" s="42"/>
      <c r="J61" s="41"/>
      <c r="K61" s="41"/>
      <c r="L61" s="22"/>
      <c r="M61" s="41"/>
      <c r="N61" s="41"/>
      <c r="O61" s="41"/>
      <c r="P61" s="41"/>
    </row>
    <row r="62" spans="1:17" ht="22.5">
      <c r="A62" s="63" t="s">
        <v>36</v>
      </c>
      <c r="B62" s="64" t="s">
        <v>238</v>
      </c>
      <c r="C62" s="119">
        <f ca="1">D62</f>
        <v>0</v>
      </c>
      <c r="D62" s="113">
        <f ca="1">IF(D61=0,0,SUM(OFFSET(G62,0,0,3,D61)))</f>
        <v>0</v>
      </c>
      <c r="E62" s="82" t="s">
        <v>235</v>
      </c>
      <c r="F62" s="85">
        <f ca="1">SUM(OFFSET(G62,0,0,1,1+D61))</f>
        <v>0</v>
      </c>
      <c r="G62" s="109"/>
      <c r="H62" s="109"/>
      <c r="I62" s="109"/>
      <c r="J62" s="41"/>
      <c r="K62" s="41"/>
      <c r="L62" s="22"/>
      <c r="M62" s="41"/>
      <c r="N62" s="41"/>
      <c r="O62" s="41"/>
      <c r="P62" s="41"/>
    </row>
    <row r="63" spans="1:17" ht="23.25" thickBot="1">
      <c r="A63" s="63" t="s">
        <v>37</v>
      </c>
      <c r="B63" s="64" t="s">
        <v>239</v>
      </c>
      <c r="C63" s="120">
        <f ca="1">D63</f>
        <v>0</v>
      </c>
      <c r="D63" s="114">
        <f ca="1">F65</f>
        <v>0</v>
      </c>
      <c r="E63" s="82" t="s">
        <v>248</v>
      </c>
      <c r="F63" s="85">
        <f ca="1">SUM(OFFSET(G63,0,0,1,1+D61))</f>
        <v>0</v>
      </c>
      <c r="G63" s="109"/>
      <c r="H63" s="109"/>
      <c r="I63" s="109"/>
      <c r="J63" s="41"/>
      <c r="K63" s="41"/>
      <c r="L63" s="22"/>
      <c r="M63" s="41"/>
      <c r="N63" s="41"/>
      <c r="O63" s="41"/>
      <c r="P63" s="41"/>
    </row>
    <row r="64" spans="1:17" ht="18" customHeight="1">
      <c r="A64" s="63"/>
      <c r="B64" s="65" t="s">
        <v>252</v>
      </c>
      <c r="C64" s="86" t="str">
        <f>IF(D61=0,"None",D62/D61)</f>
        <v>None</v>
      </c>
      <c r="D64" s="115">
        <f ca="1">IF(D61=0,0,(COUNTA(OFFSET(G63,0,0,1,D61))-COUNTIF(OFFSET(G63,0,0,1,D61),"=0")))</f>
        <v>0</v>
      </c>
      <c r="E64" s="82" t="s">
        <v>249</v>
      </c>
      <c r="F64" s="85">
        <f ca="1">SUM(OFFSET(G64,0,0,1,1+D61))</f>
        <v>0</v>
      </c>
      <c r="G64" s="109"/>
      <c r="H64" s="109"/>
      <c r="I64" s="109"/>
      <c r="J64" s="41"/>
      <c r="K64" s="41"/>
      <c r="L64" s="22"/>
      <c r="M64" s="41"/>
      <c r="N64" s="41"/>
      <c r="O64" s="41"/>
      <c r="P64" s="41"/>
    </row>
    <row r="65" spans="1:80" ht="16.5">
      <c r="A65" s="63"/>
      <c r="B65" s="65" t="s">
        <v>253</v>
      </c>
      <c r="C65" s="86" t="str">
        <f>IF(D61=0,"None",(D62-F63-F64)/D61)</f>
        <v>None</v>
      </c>
      <c r="D65" s="115">
        <f ca="1">IF(D62=0,0,(COUNTA(OFFSET(G64,0,0,1,D62))-COUNTIF(OFFSET(G64,0,0,1,D62),"=0")))</f>
        <v>0</v>
      </c>
      <c r="E65" s="82" t="s">
        <v>232</v>
      </c>
      <c r="F65" s="87">
        <f ca="1">IF(D61=0,0,SUM(OFFSET(G65,0,0,1,D61))/(IF(D61=0,1,D61)))</f>
        <v>0</v>
      </c>
      <c r="G65" s="110"/>
      <c r="H65" s="110"/>
      <c r="I65" s="110"/>
      <c r="J65" s="41"/>
      <c r="K65" s="41"/>
      <c r="L65" s="38"/>
      <c r="M65" s="41"/>
      <c r="N65" s="41"/>
      <c r="O65" s="41"/>
      <c r="P65" s="41"/>
    </row>
    <row r="66" spans="1:80">
      <c r="A66" s="63"/>
      <c r="B66" s="68"/>
      <c r="D66" s="89"/>
      <c r="E66" s="78"/>
      <c r="F66" s="79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80">
      <c r="A67" s="63"/>
      <c r="B67" s="69" t="s">
        <v>294</v>
      </c>
      <c r="D67" s="89"/>
      <c r="E67" s="78"/>
      <c r="F67" s="79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80" ht="16.5" thickBot="1">
      <c r="A68" s="63"/>
      <c r="B68" s="68" t="s">
        <v>295</v>
      </c>
      <c r="C68" s="121">
        <f>D68</f>
        <v>0</v>
      </c>
      <c r="D68" s="113">
        <f>D16+D25+D34+D43+D52+D61</f>
        <v>0</v>
      </c>
      <c r="E68" s="78"/>
      <c r="F68" s="79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80" ht="22.5">
      <c r="A69" s="63" t="s">
        <v>38</v>
      </c>
      <c r="B69" s="68" t="s">
        <v>82</v>
      </c>
      <c r="C69" s="118">
        <f ca="1">D69</f>
        <v>0</v>
      </c>
      <c r="D69" s="113">
        <f ca="1">D64+D55+D46+D37+D28+D19</f>
        <v>0</v>
      </c>
      <c r="E69" s="78"/>
      <c r="F69" s="79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80" ht="23.25" thickBot="1">
      <c r="A70" s="63" t="s">
        <v>39</v>
      </c>
      <c r="B70" s="68" t="s">
        <v>83</v>
      </c>
      <c r="C70" s="122">
        <f ca="1">D70</f>
        <v>0</v>
      </c>
      <c r="D70" s="113">
        <f ca="1">D65+D56+D47+D38+D29+D20</f>
        <v>0</v>
      </c>
      <c r="E70" s="78"/>
      <c r="F70" s="79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80">
      <c r="A71" s="63"/>
      <c r="B71" s="68"/>
      <c r="D71" s="89"/>
      <c r="E71" s="78"/>
      <c r="F71" s="79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80">
      <c r="A72" s="63"/>
      <c r="B72" s="70"/>
      <c r="D72" s="89"/>
      <c r="E72" s="78"/>
      <c r="F72" s="79"/>
    </row>
    <row r="73" spans="1:80">
      <c r="A73" s="58">
        <v>2</v>
      </c>
      <c r="B73" s="59" t="s">
        <v>116</v>
      </c>
      <c r="D73" s="89"/>
      <c r="E73" s="78"/>
      <c r="F73" s="79"/>
      <c r="G73" s="103" t="s">
        <v>149</v>
      </c>
      <c r="H73" s="41"/>
      <c r="I73" s="41"/>
      <c r="J73" s="41"/>
      <c r="K73" s="41"/>
      <c r="L73" s="41"/>
      <c r="M73" s="41"/>
      <c r="N73" s="41"/>
      <c r="O73" s="41"/>
      <c r="P73" s="41"/>
    </row>
    <row r="74" spans="1:80" ht="16.5" thickBot="1">
      <c r="A74" s="63"/>
      <c r="B74" s="69" t="s">
        <v>297</v>
      </c>
      <c r="D74" s="89"/>
      <c r="E74" s="78"/>
      <c r="F74" s="79"/>
      <c r="G74" s="106" t="s">
        <v>135</v>
      </c>
      <c r="H74" s="106" t="s">
        <v>136</v>
      </c>
      <c r="I74" s="106" t="s">
        <v>137</v>
      </c>
      <c r="J74" s="106" t="s">
        <v>138</v>
      </c>
      <c r="K74" s="106" t="s">
        <v>139</v>
      </c>
      <c r="L74" s="106" t="s">
        <v>140</v>
      </c>
      <c r="M74" s="106" t="s">
        <v>145</v>
      </c>
      <c r="N74" s="106" t="s">
        <v>146</v>
      </c>
      <c r="O74" s="106" t="s">
        <v>147</v>
      </c>
      <c r="P74" s="106" t="s">
        <v>148</v>
      </c>
      <c r="Q74" s="39" t="s">
        <v>250</v>
      </c>
    </row>
    <row r="75" spans="1:80" ht="22.5">
      <c r="A75" s="63" t="s">
        <v>40</v>
      </c>
      <c r="B75" s="68" t="s">
        <v>241</v>
      </c>
      <c r="C75" s="118">
        <f>D75</f>
        <v>0</v>
      </c>
      <c r="D75" s="113">
        <f>COUNTA(G75:AB75)</f>
        <v>0</v>
      </c>
      <c r="E75" s="80" t="s">
        <v>233</v>
      </c>
      <c r="F75" s="81"/>
      <c r="G75" s="22"/>
      <c r="H75" s="22"/>
      <c r="I75" s="22"/>
      <c r="J75" s="22"/>
      <c r="K75" s="41"/>
      <c r="L75" s="41"/>
      <c r="M75" s="41"/>
      <c r="N75" s="41"/>
      <c r="O75" s="41"/>
      <c r="P75" s="41"/>
      <c r="Q75" s="43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</row>
    <row r="76" spans="1:80" ht="22.5">
      <c r="A76" s="63" t="s">
        <v>41</v>
      </c>
      <c r="B76" s="64" t="s">
        <v>238</v>
      </c>
      <c r="C76" s="123">
        <f ca="1">D76</f>
        <v>0</v>
      </c>
      <c r="D76" s="116">
        <f ca="1">IF(D75=0,0,SUM(OFFSET(G78,0,0,1,D75)))</f>
        <v>0</v>
      </c>
      <c r="E76" s="82" t="s">
        <v>267</v>
      </c>
      <c r="F76" s="83"/>
      <c r="G76" s="44"/>
      <c r="H76" s="44"/>
      <c r="I76" s="44"/>
      <c r="J76" s="44"/>
      <c r="K76" s="41"/>
      <c r="L76" s="41"/>
      <c r="M76" s="41"/>
      <c r="N76" s="41"/>
      <c r="O76" s="41"/>
      <c r="P76" s="41"/>
      <c r="Q76" s="43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</row>
    <row r="77" spans="1:80" ht="22.5">
      <c r="A77" s="63" t="s">
        <v>42</v>
      </c>
      <c r="B77" s="64" t="s">
        <v>242</v>
      </c>
      <c r="C77" s="123">
        <f ca="1">D77</f>
        <v>0</v>
      </c>
      <c r="D77" s="116">
        <f ca="1">IF(D76=0,0,SUM(OFFSET(G79,0,0,1,D76)))</f>
        <v>0</v>
      </c>
      <c r="E77" s="82" t="s">
        <v>268</v>
      </c>
      <c r="F77" s="8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</row>
    <row r="78" spans="1:80" ht="23.25" thickBot="1">
      <c r="A78" s="63" t="s">
        <v>43</v>
      </c>
      <c r="B78" s="64" t="s">
        <v>239</v>
      </c>
      <c r="C78" s="120">
        <f ca="1">D78</f>
        <v>0</v>
      </c>
      <c r="D78" s="114">
        <f ca="1">F80</f>
        <v>0</v>
      </c>
      <c r="E78" s="82" t="s">
        <v>309</v>
      </c>
      <c r="F78" s="85">
        <f ca="1">SUM(OFFSET(G78,0,0,1,1+D77))</f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</row>
    <row r="79" spans="1:80">
      <c r="A79" s="63"/>
      <c r="B79" s="65"/>
      <c r="D79" s="89"/>
      <c r="E79" s="82" t="s">
        <v>310</v>
      </c>
      <c r="F79" s="85">
        <f ca="1">SUM(OFFSET(G79,0,0,1,1+D77))</f>
        <v>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</row>
    <row r="80" spans="1:80">
      <c r="A80" s="71"/>
      <c r="B80" s="68"/>
      <c r="D80" s="89"/>
      <c r="E80" s="82" t="s">
        <v>232</v>
      </c>
      <c r="F80" s="87">
        <f ca="1">IF(D75=0,0,SUM(OFFSET(G80,0,0,1,D75))/(IF(D75=0,1,D75)))</f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</row>
    <row r="81" spans="1:80">
      <c r="A81" s="71"/>
      <c r="B81" s="68"/>
      <c r="D81" s="89"/>
      <c r="E81" s="89"/>
      <c r="F81" s="89"/>
      <c r="G81" s="103" t="s">
        <v>149</v>
      </c>
      <c r="H81" s="22"/>
      <c r="I81" s="22"/>
      <c r="J81" s="22"/>
      <c r="K81" s="22"/>
      <c r="L81" s="22"/>
      <c r="M81" s="22"/>
      <c r="N81" s="22"/>
      <c r="O81" s="22"/>
      <c r="P81" s="22"/>
      <c r="Q81" s="29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</row>
    <row r="82" spans="1:80" ht="16.5" thickBot="1">
      <c r="A82" s="71"/>
      <c r="B82" s="69" t="s">
        <v>296</v>
      </c>
      <c r="D82" s="89"/>
      <c r="E82" s="92"/>
      <c r="F82" s="79"/>
      <c r="G82" s="106" t="s">
        <v>298</v>
      </c>
      <c r="H82" s="106" t="s">
        <v>299</v>
      </c>
      <c r="I82" s="106" t="s">
        <v>300</v>
      </c>
      <c r="J82" s="106" t="s">
        <v>301</v>
      </c>
      <c r="K82" s="106" t="s">
        <v>302</v>
      </c>
      <c r="L82" s="106" t="s">
        <v>303</v>
      </c>
      <c r="M82" s="106" t="s">
        <v>304</v>
      </c>
      <c r="N82" s="106" t="s">
        <v>305</v>
      </c>
      <c r="O82" s="106" t="s">
        <v>306</v>
      </c>
      <c r="P82" s="106" t="s">
        <v>307</v>
      </c>
      <c r="Q82" s="39" t="s">
        <v>250</v>
      </c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</row>
    <row r="83" spans="1:80" ht="22.5">
      <c r="A83" s="71" t="s">
        <v>44</v>
      </c>
      <c r="B83" s="68" t="s">
        <v>243</v>
      </c>
      <c r="C83" s="118">
        <f>D83</f>
        <v>0</v>
      </c>
      <c r="D83" s="113">
        <f>COUNTA(G83:AB83)</f>
        <v>0</v>
      </c>
      <c r="E83" s="80" t="s">
        <v>233</v>
      </c>
      <c r="F83" s="81"/>
      <c r="G83" s="22"/>
      <c r="H83" s="22"/>
      <c r="I83" s="22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</row>
    <row r="84" spans="1:80" ht="22.5">
      <c r="A84" s="7" t="s">
        <v>202</v>
      </c>
      <c r="B84" s="64" t="s">
        <v>238</v>
      </c>
      <c r="C84" s="123">
        <f ca="1">D84</f>
        <v>0</v>
      </c>
      <c r="D84" s="116">
        <f ca="1">IF(D83=0,0,SUM(OFFSET(G86,0,0,1,D83)))</f>
        <v>0</v>
      </c>
      <c r="E84" s="82" t="s">
        <v>308</v>
      </c>
      <c r="F84" s="83"/>
      <c r="G84" s="44"/>
      <c r="H84" s="44"/>
      <c r="I84" s="44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</row>
    <row r="85" spans="1:80" ht="22.5">
      <c r="A85" s="7" t="s">
        <v>334</v>
      </c>
      <c r="B85" s="64" t="s">
        <v>244</v>
      </c>
      <c r="C85" s="123">
        <f ca="1">D85</f>
        <v>0</v>
      </c>
      <c r="D85" s="116">
        <f ca="1">IF(D84=0,0,SUM(OFFSET(G87,0,0,1,D84)))</f>
        <v>0</v>
      </c>
      <c r="E85" s="82" t="s">
        <v>268</v>
      </c>
      <c r="F85" s="84"/>
      <c r="G85" s="22"/>
      <c r="H85" s="22"/>
      <c r="I85" s="22"/>
      <c r="J85" s="41"/>
      <c r="K85" s="41"/>
      <c r="L85" s="41"/>
      <c r="M85" s="41"/>
      <c r="N85" s="41"/>
      <c r="O85" s="41"/>
      <c r="P85" s="41"/>
      <c r="Q85" s="43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</row>
    <row r="86" spans="1:80" ht="23.25" thickBot="1">
      <c r="A86" s="71" t="s">
        <v>335</v>
      </c>
      <c r="B86" s="64" t="s">
        <v>239</v>
      </c>
      <c r="C86" s="120">
        <f ca="1">D86</f>
        <v>0</v>
      </c>
      <c r="D86" s="114">
        <f ca="1">F88</f>
        <v>0</v>
      </c>
      <c r="E86" s="82" t="s">
        <v>309</v>
      </c>
      <c r="F86" s="85">
        <f ca="1">SUM(OFFSET(G86,0,0,1,1+D85))</f>
        <v>0</v>
      </c>
      <c r="G86" s="22"/>
      <c r="H86" s="22"/>
      <c r="I86" s="22"/>
      <c r="J86" s="41"/>
      <c r="K86" s="41"/>
      <c r="L86" s="41"/>
      <c r="M86" s="41"/>
      <c r="N86" s="41"/>
      <c r="O86" s="41"/>
      <c r="P86" s="41"/>
      <c r="Q86" s="43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</row>
    <row r="87" spans="1:80">
      <c r="A87" s="71"/>
      <c r="B87" s="64"/>
      <c r="D87" s="89"/>
      <c r="E87" s="82" t="s">
        <v>462</v>
      </c>
      <c r="F87" s="85">
        <f ca="1">SUM(OFFSET(G87,0,0,1,1+D85))</f>
        <v>0</v>
      </c>
      <c r="G87" s="22"/>
      <c r="H87" s="22"/>
      <c r="I87" s="22"/>
      <c r="J87" s="41"/>
      <c r="K87" s="41"/>
      <c r="L87" s="41"/>
      <c r="M87" s="41"/>
      <c r="N87" s="41"/>
      <c r="O87" s="41"/>
      <c r="P87" s="41"/>
      <c r="Q87" s="43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</row>
    <row r="88" spans="1:80">
      <c r="A88" s="71"/>
      <c r="B88" s="72"/>
      <c r="D88" s="89"/>
      <c r="E88" s="82" t="s">
        <v>232</v>
      </c>
      <c r="F88" s="87">
        <f ca="1">IF(D83=0,0,SUM(OFFSET(G88,0,0,1,D83))/(IF(D83=0,1,D83)))</f>
        <v>0</v>
      </c>
      <c r="G88" s="22"/>
      <c r="H88" s="22"/>
      <c r="I88" s="22"/>
      <c r="J88" s="41"/>
      <c r="K88" s="41"/>
      <c r="L88" s="41"/>
      <c r="M88" s="41"/>
      <c r="N88" s="41"/>
      <c r="O88" s="41"/>
      <c r="P88" s="41"/>
      <c r="Q88" s="43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</row>
    <row r="89" spans="1:80">
      <c r="A89" s="63"/>
      <c r="B89" s="72"/>
      <c r="D89" s="89"/>
      <c r="E89" s="89"/>
      <c r="F89" s="89"/>
      <c r="G89" s="27"/>
      <c r="H89" s="27"/>
      <c r="I89" s="41"/>
      <c r="J89" s="41"/>
      <c r="K89" s="41"/>
      <c r="L89" s="41"/>
      <c r="M89" s="41"/>
      <c r="N89" s="41"/>
      <c r="O89" s="41"/>
      <c r="P89" s="41"/>
      <c r="Q89" s="43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</row>
    <row r="90" spans="1:80">
      <c r="A90" s="73">
        <v>3</v>
      </c>
      <c r="B90" s="56" t="s">
        <v>113</v>
      </c>
      <c r="D90" s="89"/>
      <c r="E90" s="78"/>
      <c r="F90" s="79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80">
      <c r="A91" s="63"/>
      <c r="B91" s="72"/>
      <c r="D91" s="89"/>
      <c r="E91" s="78"/>
      <c r="F91" s="79"/>
      <c r="G91" s="103" t="s">
        <v>318</v>
      </c>
      <c r="H91" s="41"/>
      <c r="I91" s="45"/>
      <c r="J91" s="45"/>
      <c r="K91" s="45"/>
      <c r="L91" s="45"/>
      <c r="M91" s="45"/>
      <c r="N91" s="45"/>
      <c r="O91" s="45"/>
      <c r="P91" s="45"/>
      <c r="Q91" s="45"/>
    </row>
    <row r="92" spans="1:80" ht="16.5" thickBot="1">
      <c r="A92" s="63"/>
      <c r="B92" s="59" t="s">
        <v>115</v>
      </c>
      <c r="D92" s="89"/>
      <c r="E92" s="78"/>
      <c r="F92" s="79"/>
      <c r="G92" s="106" t="s">
        <v>150</v>
      </c>
      <c r="H92" s="106" t="s">
        <v>151</v>
      </c>
      <c r="I92" s="106" t="s">
        <v>152</v>
      </c>
      <c r="J92" s="106" t="s">
        <v>153</v>
      </c>
      <c r="K92" s="106" t="s">
        <v>154</v>
      </c>
      <c r="L92" s="106" t="s">
        <v>155</v>
      </c>
      <c r="M92" s="106" t="s">
        <v>156</v>
      </c>
      <c r="N92" s="106" t="s">
        <v>157</v>
      </c>
      <c r="O92" s="106" t="s">
        <v>158</v>
      </c>
      <c r="P92" s="106" t="s">
        <v>159</v>
      </c>
      <c r="Q92" s="39" t="s">
        <v>250</v>
      </c>
    </row>
    <row r="93" spans="1:80" ht="22.5">
      <c r="A93" s="71" t="s">
        <v>45</v>
      </c>
      <c r="B93" s="61" t="s">
        <v>91</v>
      </c>
      <c r="C93" s="124">
        <f>D93</f>
        <v>0</v>
      </c>
      <c r="D93" s="116">
        <f t="shared" ref="D93:D100" si="0">COUNTA(G93:AB93)</f>
        <v>0</v>
      </c>
      <c r="E93" s="93" t="s">
        <v>312</v>
      </c>
      <c r="F93" s="94"/>
      <c r="G93" s="33"/>
      <c r="H93" s="46"/>
      <c r="I93" s="46"/>
      <c r="J93" s="41"/>
      <c r="K93" s="41"/>
      <c r="L93" s="41"/>
      <c r="M93" s="41"/>
      <c r="N93" s="41"/>
      <c r="O93" s="41"/>
      <c r="P93" s="41"/>
      <c r="Q93" s="43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80" ht="22.5">
      <c r="A94" s="71" t="s">
        <v>46</v>
      </c>
      <c r="B94" s="61" t="s">
        <v>92</v>
      </c>
      <c r="C94" s="123">
        <f t="shared" ref="C94:C100" si="1">D94</f>
        <v>0</v>
      </c>
      <c r="D94" s="116">
        <f t="shared" si="0"/>
        <v>0</v>
      </c>
      <c r="E94" s="93" t="s">
        <v>313</v>
      </c>
      <c r="F94" s="93"/>
      <c r="G94" s="33"/>
      <c r="H94" s="41"/>
      <c r="I94" s="41"/>
      <c r="J94" s="41"/>
      <c r="K94" s="41"/>
      <c r="L94" s="41"/>
      <c r="M94" s="41"/>
      <c r="N94" s="41"/>
      <c r="O94" s="41"/>
      <c r="P94" s="41"/>
      <c r="Q94" s="43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80" ht="22.5">
      <c r="A95" s="71" t="s">
        <v>203</v>
      </c>
      <c r="B95" s="61" t="s">
        <v>93</v>
      </c>
      <c r="C95" s="123">
        <f t="shared" si="1"/>
        <v>0</v>
      </c>
      <c r="D95" s="116">
        <f t="shared" si="0"/>
        <v>0</v>
      </c>
      <c r="E95" s="93" t="s">
        <v>311</v>
      </c>
      <c r="F95" s="94"/>
      <c r="G95" s="33"/>
      <c r="H95" s="33"/>
      <c r="I95" s="33"/>
      <c r="J95" s="41"/>
      <c r="K95" s="41"/>
      <c r="L95" s="41"/>
      <c r="M95" s="41"/>
      <c r="N95" s="41"/>
      <c r="O95" s="41"/>
      <c r="P95" s="41"/>
      <c r="Q95" s="43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80" ht="22.5">
      <c r="A96" s="71" t="s">
        <v>204</v>
      </c>
      <c r="B96" s="61" t="s">
        <v>94</v>
      </c>
      <c r="C96" s="123">
        <f t="shared" si="1"/>
        <v>0</v>
      </c>
      <c r="D96" s="116">
        <f t="shared" si="0"/>
        <v>0</v>
      </c>
      <c r="E96" s="93" t="s">
        <v>314</v>
      </c>
      <c r="F96" s="95"/>
      <c r="G96" s="44"/>
      <c r="H96" s="44"/>
      <c r="I96" s="41"/>
      <c r="J96" s="41"/>
      <c r="K96" s="41"/>
      <c r="L96" s="41"/>
      <c r="M96" s="41"/>
      <c r="N96" s="41"/>
      <c r="O96" s="41"/>
      <c r="P96" s="41"/>
      <c r="Q96" s="43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65" ht="22.5">
      <c r="A97" s="71" t="s">
        <v>205</v>
      </c>
      <c r="B97" s="61" t="s">
        <v>95</v>
      </c>
      <c r="C97" s="123">
        <f t="shared" si="1"/>
        <v>0</v>
      </c>
      <c r="D97" s="116">
        <f t="shared" si="0"/>
        <v>0</v>
      </c>
      <c r="E97" s="93" t="s">
        <v>315</v>
      </c>
      <c r="F97" s="95"/>
      <c r="G97" s="44"/>
      <c r="H97" s="44"/>
      <c r="I97" s="41"/>
      <c r="J97" s="41"/>
      <c r="K97" s="41"/>
      <c r="L97" s="41"/>
      <c r="M97" s="41"/>
      <c r="N97" s="41"/>
      <c r="O97" s="41"/>
      <c r="P97" s="41"/>
      <c r="Q97" s="43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65" ht="22.5">
      <c r="A98" s="71" t="s">
        <v>206</v>
      </c>
      <c r="B98" s="61" t="s">
        <v>96</v>
      </c>
      <c r="C98" s="123">
        <f t="shared" si="1"/>
        <v>0</v>
      </c>
      <c r="D98" s="116">
        <f t="shared" si="0"/>
        <v>0</v>
      </c>
      <c r="E98" s="93" t="s">
        <v>316</v>
      </c>
      <c r="F98" s="96"/>
      <c r="G98" s="33"/>
      <c r="H98" s="41"/>
      <c r="I98" s="41"/>
      <c r="J98" s="41"/>
      <c r="K98" s="41"/>
      <c r="L98" s="41"/>
      <c r="M98" s="41"/>
      <c r="N98" s="41"/>
      <c r="O98" s="41"/>
      <c r="P98" s="41"/>
      <c r="Q98" s="43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65" ht="33.75">
      <c r="A99" s="71" t="s">
        <v>207</v>
      </c>
      <c r="B99" s="61" t="s">
        <v>228</v>
      </c>
      <c r="C99" s="123">
        <f t="shared" si="1"/>
        <v>0</v>
      </c>
      <c r="D99" s="116">
        <f t="shared" si="0"/>
        <v>0</v>
      </c>
      <c r="E99" s="93" t="s">
        <v>317</v>
      </c>
      <c r="F99" s="96"/>
      <c r="G99" s="33"/>
      <c r="H99" s="33"/>
      <c r="I99" s="33"/>
      <c r="J99" s="41"/>
      <c r="K99" s="41"/>
      <c r="L99" s="41"/>
      <c r="M99" s="41"/>
      <c r="N99" s="41"/>
      <c r="O99" s="41"/>
      <c r="P99" s="41"/>
      <c r="Q99" s="43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65" ht="23.25" thickBot="1">
      <c r="A100" s="71" t="s">
        <v>208</v>
      </c>
      <c r="B100" s="61" t="s">
        <v>90</v>
      </c>
      <c r="C100" s="126">
        <f t="shared" si="1"/>
        <v>0</v>
      </c>
      <c r="D100" s="116">
        <f t="shared" si="0"/>
        <v>0</v>
      </c>
      <c r="E100" s="93" t="s">
        <v>316</v>
      </c>
      <c r="F100" s="96"/>
      <c r="G100" s="44"/>
      <c r="H100" s="41"/>
      <c r="I100" s="41"/>
      <c r="J100" s="41"/>
      <c r="K100" s="41"/>
      <c r="L100" s="41"/>
      <c r="M100" s="41"/>
      <c r="N100" s="41"/>
      <c r="O100" s="41"/>
      <c r="P100" s="41"/>
      <c r="Q100" s="43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65">
      <c r="A101" s="71"/>
      <c r="B101" s="74"/>
      <c r="D101" s="89"/>
      <c r="E101" s="78"/>
      <c r="F101" s="79"/>
      <c r="G101" s="103" t="s">
        <v>162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65" ht="30.75" thickBot="1">
      <c r="A102" s="73">
        <v>4</v>
      </c>
      <c r="B102" s="59" t="s">
        <v>88</v>
      </c>
      <c r="D102" s="89"/>
      <c r="E102" s="78"/>
      <c r="F102" s="79"/>
      <c r="G102" s="106" t="s">
        <v>160</v>
      </c>
      <c r="H102" s="106" t="s">
        <v>161</v>
      </c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65" ht="23.25" thickBot="1">
      <c r="A103" s="71" t="s">
        <v>209</v>
      </c>
      <c r="B103" s="61" t="s">
        <v>89</v>
      </c>
      <c r="C103" s="125">
        <f>D103</f>
        <v>0</v>
      </c>
      <c r="D103" s="113">
        <f>COUNTA(G103:AB103)</f>
        <v>0</v>
      </c>
      <c r="E103" s="80" t="s">
        <v>274</v>
      </c>
      <c r="F103" s="83"/>
      <c r="G103" s="41"/>
      <c r="H103" s="130"/>
      <c r="I103" s="41"/>
      <c r="J103" s="41"/>
      <c r="K103" s="41"/>
      <c r="L103" s="41"/>
      <c r="M103" s="41"/>
      <c r="N103" s="41"/>
      <c r="O103" s="41"/>
      <c r="P103" s="41"/>
      <c r="Q103" s="43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</row>
    <row r="104" spans="1:65" ht="22.5">
      <c r="A104" s="71"/>
      <c r="B104" s="72"/>
      <c r="D104" s="89"/>
      <c r="E104" s="82" t="s">
        <v>277</v>
      </c>
      <c r="F104" s="83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3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</row>
    <row r="105" spans="1:65">
      <c r="A105" s="58"/>
      <c r="B105" s="72"/>
      <c r="D105" s="89"/>
      <c r="E105" s="82" t="s">
        <v>278</v>
      </c>
      <c r="F105" s="83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65" ht="31.5">
      <c r="A106" s="63"/>
      <c r="B106" s="56" t="s">
        <v>114</v>
      </c>
      <c r="D106" s="89"/>
      <c r="E106" s="78"/>
      <c r="F106" s="79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65" ht="24">
      <c r="A107" s="63"/>
      <c r="B107" s="75" t="s">
        <v>263</v>
      </c>
      <c r="D107" s="89"/>
      <c r="E107" s="78"/>
      <c r="F107" s="79"/>
      <c r="G107" s="134" t="s">
        <v>163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65" ht="30">
      <c r="A108" s="73">
        <v>5</v>
      </c>
      <c r="B108" s="59" t="s">
        <v>262</v>
      </c>
      <c r="D108" s="89"/>
      <c r="E108" s="78"/>
      <c r="F108" s="79"/>
      <c r="G108" s="106" t="s">
        <v>164</v>
      </c>
      <c r="H108" s="106" t="s">
        <v>165</v>
      </c>
      <c r="I108" s="106" t="s">
        <v>166</v>
      </c>
      <c r="J108" s="106" t="s">
        <v>167</v>
      </c>
      <c r="K108" s="39" t="s">
        <v>250</v>
      </c>
      <c r="L108" s="45"/>
      <c r="M108" s="45"/>
      <c r="N108" s="45"/>
      <c r="O108" s="45"/>
      <c r="P108" s="45"/>
      <c r="Q108" s="45"/>
    </row>
    <row r="109" spans="1:65" ht="24.95" customHeight="1" thickBot="1">
      <c r="A109" s="63"/>
      <c r="B109" s="76" t="s">
        <v>11</v>
      </c>
      <c r="C109" s="121">
        <f>D109</f>
        <v>0</v>
      </c>
      <c r="D109" s="113">
        <f>COUNTA(G109:P109)</f>
        <v>0</v>
      </c>
      <c r="E109" s="80" t="s">
        <v>339</v>
      </c>
      <c r="F109" s="81"/>
      <c r="G109" s="22"/>
      <c r="H109" s="22"/>
      <c r="I109" s="22"/>
      <c r="J109" s="22"/>
      <c r="K109" s="41"/>
      <c r="L109" s="41"/>
      <c r="M109" s="41"/>
      <c r="N109" s="41"/>
      <c r="O109" s="41"/>
      <c r="P109" s="41"/>
      <c r="Q109" s="43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</row>
    <row r="110" spans="1:65" s="47" customFormat="1" ht="22.5">
      <c r="A110" s="71" t="s">
        <v>210</v>
      </c>
      <c r="B110" s="61" t="s">
        <v>271</v>
      </c>
      <c r="C110" s="124">
        <f ca="1">D110</f>
        <v>0</v>
      </c>
      <c r="D110" s="116">
        <f ca="1">IF(D109=0,0,COUNTIF(OFFSET(G113,0,0,1,D109),"=1"))</f>
        <v>0</v>
      </c>
      <c r="E110" s="82" t="s">
        <v>269</v>
      </c>
      <c r="F110" s="97">
        <f>SUM(G112:Q112)</f>
        <v>0</v>
      </c>
      <c r="G110" s="44"/>
      <c r="H110" s="44"/>
      <c r="I110" s="44"/>
      <c r="J110" s="44"/>
      <c r="K110" s="41"/>
      <c r="L110" s="41"/>
      <c r="M110" s="41"/>
      <c r="N110" s="41"/>
      <c r="O110" s="41"/>
      <c r="P110" s="41"/>
      <c r="Q110" s="43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15"/>
      <c r="BK110" s="15"/>
      <c r="BL110" s="15"/>
      <c r="BM110" s="15"/>
    </row>
    <row r="111" spans="1:65" ht="22.5">
      <c r="A111" s="71" t="s">
        <v>211</v>
      </c>
      <c r="B111" s="61" t="s">
        <v>272</v>
      </c>
      <c r="C111" s="119">
        <f ca="1">D111</f>
        <v>0</v>
      </c>
      <c r="D111" s="113">
        <f ca="1">IF(D109=0,0,COUNTIF(OFFSET(G113,0,0,1,D109),"=2"))</f>
        <v>0</v>
      </c>
      <c r="E111" s="82" t="s">
        <v>270</v>
      </c>
      <c r="F111" s="84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3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</row>
    <row r="112" spans="1:65">
      <c r="A112" s="71" t="s">
        <v>212</v>
      </c>
      <c r="B112" s="61" t="s">
        <v>273</v>
      </c>
      <c r="C112" s="119">
        <f ca="1">D112</f>
        <v>0</v>
      </c>
      <c r="D112" s="113">
        <f ca="1">IF(D109=0,0,COUNTIF(OFFSET(G113,0,0,1,D109),"=3"))</f>
        <v>0</v>
      </c>
      <c r="E112" s="82" t="s">
        <v>283</v>
      </c>
      <c r="F112" s="98"/>
      <c r="G112" s="48"/>
      <c r="H112" s="48"/>
      <c r="I112" s="48"/>
      <c r="J112" s="48"/>
      <c r="K112" s="45"/>
      <c r="L112" s="45"/>
      <c r="M112" s="45"/>
      <c r="N112" s="45"/>
      <c r="O112" s="45"/>
      <c r="P112" s="45"/>
      <c r="Q112" s="45"/>
    </row>
    <row r="113" spans="1:65" ht="23.25" thickBot="1">
      <c r="A113" s="71" t="s">
        <v>213</v>
      </c>
      <c r="B113" s="61" t="s">
        <v>229</v>
      </c>
      <c r="C113" s="131">
        <f ca="1">D113</f>
        <v>0</v>
      </c>
      <c r="D113" s="149">
        <f ca="1">IF(D109=0,0,SUM(OFFSET(G112,0,0,1,D109))/IF(D109&lt;&gt;0,D109,1))</f>
        <v>0</v>
      </c>
      <c r="E113" s="82" t="s">
        <v>276</v>
      </c>
      <c r="F113" s="84"/>
      <c r="G113" s="37"/>
      <c r="H113" s="37"/>
      <c r="I113" s="37"/>
      <c r="J113" s="37"/>
      <c r="K113" s="45"/>
      <c r="L113" s="45"/>
      <c r="M113" s="45"/>
      <c r="N113" s="45"/>
      <c r="O113" s="45"/>
      <c r="P113" s="45"/>
      <c r="Q113" s="45"/>
    </row>
    <row r="114" spans="1:65">
      <c r="A114" s="71"/>
      <c r="B114" s="61"/>
      <c r="C114" s="32"/>
      <c r="D114" s="149"/>
      <c r="E114" s="82" t="s">
        <v>279</v>
      </c>
      <c r="F114" s="85">
        <f>SUM(G114:Q114)</f>
        <v>0</v>
      </c>
      <c r="G114" s="37"/>
      <c r="H114" s="37"/>
      <c r="I114" s="37"/>
      <c r="J114" s="37"/>
      <c r="K114" s="45"/>
      <c r="L114" s="45"/>
      <c r="M114" s="45"/>
      <c r="N114" s="45"/>
      <c r="O114" s="45"/>
      <c r="P114" s="45"/>
      <c r="Q114" s="45"/>
    </row>
    <row r="115" spans="1:65">
      <c r="A115" s="71"/>
      <c r="B115" s="61"/>
      <c r="D115" s="89"/>
      <c r="E115" s="78"/>
      <c r="F115" s="79"/>
      <c r="G115" s="134" t="s">
        <v>163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65">
      <c r="A116" s="71"/>
      <c r="B116" s="61"/>
      <c r="D116" s="89"/>
      <c r="E116" s="78"/>
      <c r="F116" s="79"/>
      <c r="G116" s="106" t="s">
        <v>164</v>
      </c>
      <c r="H116" s="106" t="s">
        <v>165</v>
      </c>
      <c r="I116" s="106" t="s">
        <v>166</v>
      </c>
      <c r="J116" s="39" t="s">
        <v>250</v>
      </c>
      <c r="K116" s="45"/>
      <c r="L116" s="45"/>
      <c r="M116" s="45"/>
      <c r="N116" s="45"/>
      <c r="O116" s="45"/>
      <c r="P116" s="45"/>
      <c r="Q116" s="45"/>
    </row>
    <row r="117" spans="1:65" ht="23.25" thickBot="1">
      <c r="A117" s="73">
        <v>6</v>
      </c>
      <c r="B117" s="59" t="s">
        <v>16</v>
      </c>
      <c r="C117" s="121">
        <f>D117</f>
        <v>0</v>
      </c>
      <c r="D117" s="113">
        <f>COUNTA(G117:P117)</f>
        <v>0</v>
      </c>
      <c r="E117" s="80" t="s">
        <v>339</v>
      </c>
      <c r="F117" s="81"/>
      <c r="G117" s="22"/>
      <c r="H117" s="22"/>
      <c r="I117" s="22"/>
      <c r="J117" s="45"/>
      <c r="K117" s="45"/>
      <c r="L117" s="45"/>
      <c r="M117" s="45"/>
      <c r="N117" s="45"/>
      <c r="O117" s="45"/>
      <c r="P117" s="45"/>
      <c r="Q117" s="45"/>
    </row>
    <row r="118" spans="1:65" ht="22.5">
      <c r="A118" s="71" t="s">
        <v>47</v>
      </c>
      <c r="B118" s="61" t="s">
        <v>280</v>
      </c>
      <c r="C118" s="124">
        <f ca="1">D118</f>
        <v>0</v>
      </c>
      <c r="D118" s="116">
        <f ca="1">IF(D117=0,0,COUNTIF(OFFSET(G121,0,0,1,D117),"=2"))</f>
        <v>0</v>
      </c>
      <c r="E118" s="82" t="s">
        <v>269</v>
      </c>
      <c r="F118" s="97">
        <f>SUM(G120:Q120)</f>
        <v>0</v>
      </c>
      <c r="G118" s="44"/>
      <c r="H118" s="44"/>
      <c r="I118" s="44"/>
      <c r="J118" s="41"/>
      <c r="K118" s="45"/>
      <c r="L118" s="45"/>
      <c r="M118" s="45"/>
      <c r="N118" s="45"/>
      <c r="O118" s="45"/>
      <c r="P118" s="45"/>
      <c r="Q118" s="45"/>
    </row>
    <row r="119" spans="1:65">
      <c r="A119" s="71" t="s">
        <v>48</v>
      </c>
      <c r="B119" s="61" t="s">
        <v>281</v>
      </c>
      <c r="C119" s="119">
        <f ca="1">D119</f>
        <v>0</v>
      </c>
      <c r="D119" s="113">
        <f ca="1">IF(D117=0,0,COUNTIF(OFFSET(G121,0,0,1,D117),"=3"))</f>
        <v>0</v>
      </c>
      <c r="E119" s="82" t="s">
        <v>270</v>
      </c>
      <c r="F119" s="84"/>
      <c r="G119" s="41"/>
      <c r="H119" s="41"/>
      <c r="I119" s="41"/>
      <c r="J119" s="41"/>
      <c r="K119" s="45"/>
      <c r="L119" s="45"/>
      <c r="M119" s="45"/>
      <c r="N119" s="45"/>
      <c r="O119" s="45"/>
      <c r="P119" s="45"/>
      <c r="Q119" s="45"/>
    </row>
    <row r="120" spans="1:65" ht="21.95" customHeight="1" thickBot="1">
      <c r="A120" s="71" t="s">
        <v>60</v>
      </c>
      <c r="B120" s="61" t="s">
        <v>104</v>
      </c>
      <c r="C120" s="132">
        <f ca="1">D120</f>
        <v>0</v>
      </c>
      <c r="D120" s="149">
        <f ca="1">IF(D117=0,0,SUM(OFFSET(G120,0,0,1,D117))/IF(D117&lt;&gt;0,D117,1))</f>
        <v>0</v>
      </c>
      <c r="E120" s="82" t="s">
        <v>283</v>
      </c>
      <c r="F120" s="98"/>
      <c r="G120" s="48"/>
      <c r="H120" s="48"/>
      <c r="I120" s="48"/>
      <c r="J120" s="45"/>
      <c r="K120" s="45"/>
      <c r="L120" s="45"/>
      <c r="M120" s="45"/>
      <c r="N120" s="45"/>
      <c r="O120" s="45"/>
      <c r="P120" s="45"/>
      <c r="Q120" s="45"/>
    </row>
    <row r="121" spans="1:65" ht="15.95" customHeight="1">
      <c r="A121" s="71"/>
      <c r="B121" s="61"/>
      <c r="C121" s="32"/>
      <c r="D121" s="149"/>
      <c r="E121" s="82" t="s">
        <v>275</v>
      </c>
      <c r="F121" s="84"/>
      <c r="G121" s="37"/>
      <c r="H121" s="37"/>
      <c r="I121" s="37"/>
      <c r="J121" s="45"/>
      <c r="K121" s="45"/>
      <c r="L121" s="45"/>
      <c r="M121" s="45"/>
      <c r="N121" s="45"/>
      <c r="O121" s="45"/>
      <c r="P121" s="45"/>
      <c r="Q121" s="45"/>
    </row>
    <row r="122" spans="1:65">
      <c r="A122" s="71"/>
      <c r="B122" s="61"/>
      <c r="C122" s="32"/>
      <c r="D122" s="61"/>
      <c r="E122" s="82" t="s">
        <v>279</v>
      </c>
      <c r="F122" s="85">
        <f>SUM(G122:Q122)</f>
        <v>0</v>
      </c>
      <c r="G122" s="37"/>
      <c r="H122" s="37"/>
      <c r="I122" s="37"/>
      <c r="J122" s="45"/>
      <c r="K122" s="45"/>
      <c r="L122" s="45"/>
      <c r="M122" s="45"/>
      <c r="N122" s="45"/>
      <c r="O122" s="45"/>
      <c r="P122" s="45"/>
      <c r="Q122" s="45"/>
    </row>
    <row r="123" spans="1:65">
      <c r="A123" s="71"/>
      <c r="B123" s="61"/>
      <c r="C123" s="31"/>
      <c r="D123" s="79"/>
      <c r="E123" s="79"/>
      <c r="F123" s="79"/>
      <c r="G123" s="134" t="s">
        <v>284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65">
      <c r="A124" s="71"/>
      <c r="B124" s="61"/>
      <c r="C124" s="31"/>
      <c r="D124" s="79"/>
      <c r="E124" s="79"/>
      <c r="F124" s="79"/>
      <c r="G124" s="106" t="s">
        <v>164</v>
      </c>
      <c r="H124" s="106" t="s">
        <v>165</v>
      </c>
      <c r="I124" s="106" t="s">
        <v>166</v>
      </c>
      <c r="J124" s="39" t="s">
        <v>250</v>
      </c>
      <c r="K124" s="45"/>
      <c r="L124" s="45"/>
      <c r="M124" s="45"/>
      <c r="N124" s="45"/>
      <c r="O124" s="45"/>
      <c r="P124" s="45"/>
      <c r="Q124" s="45"/>
    </row>
    <row r="125" spans="1:65" s="47" customFormat="1" ht="23.25" thickBot="1">
      <c r="A125" s="73">
        <v>7</v>
      </c>
      <c r="B125" s="59" t="s">
        <v>17</v>
      </c>
      <c r="C125" s="121">
        <f>D125</f>
        <v>0</v>
      </c>
      <c r="D125" s="113">
        <f>COUNTA(G125:P125)</f>
        <v>0</v>
      </c>
      <c r="E125" s="80" t="s">
        <v>339</v>
      </c>
      <c r="F125" s="81"/>
      <c r="G125" s="22"/>
      <c r="H125" s="22"/>
      <c r="I125" s="22"/>
      <c r="J125" s="45"/>
      <c r="K125" s="45"/>
      <c r="L125" s="45"/>
      <c r="M125" s="45"/>
      <c r="N125" s="45"/>
      <c r="O125" s="45"/>
      <c r="P125" s="45"/>
      <c r="Q125" s="4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22.5">
      <c r="A126" s="71" t="s">
        <v>9</v>
      </c>
      <c r="B126" s="61" t="s">
        <v>280</v>
      </c>
      <c r="C126" s="124">
        <f ca="1">D126</f>
        <v>0</v>
      </c>
      <c r="D126" s="116">
        <f ca="1">IF(D125=0,0,COUNTIF(OFFSET(G129,0,0,1,D125),"=2"))</f>
        <v>0</v>
      </c>
      <c r="E126" s="82" t="s">
        <v>269</v>
      </c>
      <c r="F126" s="97">
        <f>SUM(G128:Q128)</f>
        <v>0</v>
      </c>
      <c r="G126" s="44"/>
      <c r="H126" s="44"/>
      <c r="I126" s="44"/>
      <c r="J126" s="45"/>
      <c r="K126" s="45"/>
      <c r="L126" s="45"/>
      <c r="M126" s="45"/>
      <c r="N126" s="45"/>
      <c r="O126" s="45"/>
      <c r="P126" s="45"/>
      <c r="Q126" s="45"/>
    </row>
    <row r="127" spans="1:65" ht="22.5">
      <c r="A127" s="71" t="s">
        <v>10</v>
      </c>
      <c r="B127" s="61" t="s">
        <v>281</v>
      </c>
      <c r="C127" s="119">
        <f ca="1">D127</f>
        <v>0</v>
      </c>
      <c r="D127" s="113">
        <f ca="1">IF(D125=0,0,COUNTIF(OFFSET(G129,0,0,1,D125),"=3"))</f>
        <v>0</v>
      </c>
      <c r="E127" s="82" t="s">
        <v>285</v>
      </c>
      <c r="F127" s="84"/>
      <c r="G127" s="41"/>
      <c r="H127" s="41"/>
      <c r="I127" s="41"/>
      <c r="J127" s="45"/>
      <c r="K127" s="45"/>
      <c r="L127" s="45"/>
      <c r="M127" s="45"/>
      <c r="N127" s="45"/>
      <c r="O127" s="45"/>
      <c r="P127" s="45"/>
      <c r="Q127" s="45"/>
    </row>
    <row r="128" spans="1:65" ht="21.95" customHeight="1" thickBot="1">
      <c r="A128" s="71" t="s">
        <v>61</v>
      </c>
      <c r="B128" s="61" t="s">
        <v>105</v>
      </c>
      <c r="C128" s="131">
        <f ca="1">D128</f>
        <v>0</v>
      </c>
      <c r="D128" s="149">
        <f ca="1">IF(D125=0,0,SUM(OFFSET(G128,0,0,1,D125))/IF(D125&lt;&gt;0,D125,1))</f>
        <v>0</v>
      </c>
      <c r="E128" s="82" t="s">
        <v>283</v>
      </c>
      <c r="F128" s="98"/>
      <c r="G128" s="48"/>
      <c r="H128" s="48"/>
      <c r="I128" s="48"/>
      <c r="J128" s="45"/>
      <c r="K128" s="45"/>
      <c r="L128" s="45"/>
      <c r="M128" s="45"/>
      <c r="N128" s="45"/>
      <c r="O128" s="45"/>
      <c r="P128" s="45"/>
      <c r="Q128" s="45"/>
    </row>
    <row r="129" spans="1:67" ht="15.95" customHeight="1">
      <c r="A129" s="71"/>
      <c r="B129" s="61"/>
      <c r="C129" s="32"/>
      <c r="D129" s="149"/>
      <c r="E129" s="82" t="s">
        <v>275</v>
      </c>
      <c r="F129" s="84"/>
      <c r="G129" s="37"/>
      <c r="H129" s="37"/>
      <c r="I129" s="37"/>
      <c r="J129" s="45"/>
      <c r="K129" s="45"/>
      <c r="L129" s="45"/>
      <c r="M129" s="45"/>
      <c r="N129" s="45"/>
      <c r="O129" s="45"/>
      <c r="P129" s="45"/>
      <c r="Q129" s="45"/>
    </row>
    <row r="130" spans="1:67">
      <c r="A130" s="71"/>
      <c r="B130" s="61"/>
      <c r="C130" s="32"/>
      <c r="D130" s="61"/>
      <c r="E130" s="82" t="s">
        <v>279</v>
      </c>
      <c r="F130" s="85">
        <f>SUM(G130:Q130)</f>
        <v>0</v>
      </c>
      <c r="G130" s="37"/>
      <c r="H130" s="37"/>
      <c r="I130" s="37"/>
      <c r="J130" s="45"/>
      <c r="K130" s="45"/>
      <c r="L130" s="45"/>
      <c r="M130" s="45"/>
      <c r="N130" s="45"/>
      <c r="O130" s="45"/>
      <c r="P130" s="45"/>
      <c r="Q130" s="45"/>
    </row>
    <row r="131" spans="1:67">
      <c r="A131" s="71"/>
      <c r="B131" s="72"/>
      <c r="D131" s="89"/>
      <c r="E131" s="78"/>
      <c r="F131" s="79"/>
      <c r="G131" s="134" t="s">
        <v>163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67">
      <c r="A132" s="71"/>
      <c r="B132" s="72"/>
      <c r="D132" s="89"/>
      <c r="E132" s="78"/>
      <c r="F132" s="79"/>
      <c r="G132" s="106" t="s">
        <v>168</v>
      </c>
      <c r="H132" s="106" t="s">
        <v>169</v>
      </c>
      <c r="I132" s="106" t="s">
        <v>170</v>
      </c>
      <c r="J132" s="106" t="s">
        <v>171</v>
      </c>
      <c r="K132" s="106" t="s">
        <v>172</v>
      </c>
      <c r="L132" s="106" t="s">
        <v>173</v>
      </c>
      <c r="M132" s="106" t="s">
        <v>174</v>
      </c>
      <c r="N132" s="106" t="s">
        <v>175</v>
      </c>
      <c r="O132" s="106" t="s">
        <v>176</v>
      </c>
      <c r="P132" s="106" t="s">
        <v>177</v>
      </c>
      <c r="Q132" s="39" t="s">
        <v>250</v>
      </c>
    </row>
    <row r="133" spans="1:67" ht="23.1" customHeight="1" thickBot="1">
      <c r="A133" s="73">
        <v>8</v>
      </c>
      <c r="B133" s="59" t="s">
        <v>18</v>
      </c>
      <c r="C133" s="121">
        <f>D133</f>
        <v>0</v>
      </c>
      <c r="D133" s="113">
        <f>COUNTA(G133:P133)</f>
        <v>0</v>
      </c>
      <c r="E133" s="129" t="s">
        <v>340</v>
      </c>
      <c r="F133" s="8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45"/>
    </row>
    <row r="134" spans="1:67" ht="22.5">
      <c r="A134" s="71" t="s">
        <v>12</v>
      </c>
      <c r="B134" s="61" t="s">
        <v>280</v>
      </c>
      <c r="C134" s="124">
        <f>D134</f>
        <v>0</v>
      </c>
      <c r="D134" s="116">
        <f>COUNTIF(G137:Q137,"=2")</f>
        <v>0</v>
      </c>
      <c r="E134" s="82" t="s">
        <v>330</v>
      </c>
      <c r="F134" s="97">
        <f>SUM(G136:Q136)</f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3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</row>
    <row r="135" spans="1:67" ht="22.5">
      <c r="A135" s="71" t="s">
        <v>13</v>
      </c>
      <c r="B135" s="61" t="s">
        <v>281</v>
      </c>
      <c r="C135" s="123">
        <f>D135</f>
        <v>0</v>
      </c>
      <c r="D135" s="116">
        <f>COUNTIF(G137:Q137,"=3")</f>
        <v>0</v>
      </c>
      <c r="E135" s="82" t="s">
        <v>282</v>
      </c>
      <c r="F135" s="84"/>
      <c r="G135" s="41"/>
      <c r="H135" s="22"/>
      <c r="I135" s="22"/>
      <c r="J135" s="22"/>
      <c r="K135" s="22"/>
      <c r="L135" s="22"/>
      <c r="M135" s="22"/>
      <c r="N135" s="22"/>
      <c r="O135" s="22"/>
      <c r="P135" s="22"/>
      <c r="Q135" s="43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</row>
    <row r="136" spans="1:67" ht="24" customHeight="1">
      <c r="A136" s="71" t="s">
        <v>14</v>
      </c>
      <c r="B136" s="61" t="s">
        <v>337</v>
      </c>
      <c r="C136" s="133">
        <f>D136</f>
        <v>0</v>
      </c>
      <c r="D136" s="113"/>
      <c r="E136" s="82" t="s">
        <v>283</v>
      </c>
      <c r="F136" s="9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3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</row>
    <row r="137" spans="1:67" ht="21.95" customHeight="1" thickBot="1">
      <c r="A137" s="71" t="s">
        <v>15</v>
      </c>
      <c r="B137" s="61" t="s">
        <v>338</v>
      </c>
      <c r="C137" s="131">
        <f>D137</f>
        <v>0</v>
      </c>
      <c r="D137" s="149"/>
      <c r="E137" s="82" t="s">
        <v>275</v>
      </c>
      <c r="F137" s="84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43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</row>
    <row r="138" spans="1:67">
      <c r="A138" s="71"/>
      <c r="B138" s="72"/>
      <c r="C138" s="35"/>
      <c r="D138" s="149"/>
      <c r="E138" s="82" t="s">
        <v>279</v>
      </c>
      <c r="F138" s="85">
        <f>SUM(G138:Q138)</f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43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</row>
    <row r="139" spans="1:67" ht="22.5">
      <c r="A139" s="63"/>
      <c r="B139" s="72"/>
      <c r="D139" s="89"/>
      <c r="E139" s="82" t="s">
        <v>333</v>
      </c>
      <c r="F139" s="8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45"/>
    </row>
    <row r="140" spans="1:67">
      <c r="A140" s="58"/>
      <c r="B140" s="56" t="s">
        <v>120</v>
      </c>
      <c r="D140" s="89"/>
      <c r="E140" s="78"/>
      <c r="F140" s="79"/>
      <c r="L140" s="45"/>
      <c r="M140" s="45"/>
      <c r="N140" s="45"/>
      <c r="O140" s="45"/>
      <c r="P140" s="45"/>
      <c r="Q140" s="45"/>
    </row>
    <row r="141" spans="1:67">
      <c r="A141" s="63"/>
      <c r="B141" s="72"/>
      <c r="D141" s="89"/>
      <c r="E141" s="78"/>
      <c r="F141" s="79"/>
      <c r="G141" s="41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67" ht="16.5" thickBot="1">
      <c r="A142" s="73">
        <v>9</v>
      </c>
      <c r="B142" s="59" t="s">
        <v>8</v>
      </c>
      <c r="D142" s="89"/>
      <c r="E142" s="78"/>
      <c r="F142" s="79"/>
      <c r="G142" s="41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67">
      <c r="A143" s="71" t="s">
        <v>20</v>
      </c>
      <c r="B143" s="61" t="s">
        <v>56</v>
      </c>
      <c r="C143" s="118">
        <f>D143</f>
        <v>0</v>
      </c>
      <c r="D143" s="89"/>
      <c r="E143" s="78"/>
      <c r="F143" s="79"/>
      <c r="G143" s="41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67">
      <c r="A144" s="71" t="s">
        <v>21</v>
      </c>
      <c r="B144" s="61" t="s">
        <v>59</v>
      </c>
      <c r="C144" s="119">
        <f>D144</f>
        <v>0</v>
      </c>
      <c r="D144" s="79"/>
      <c r="E144" s="78"/>
      <c r="F144" s="79"/>
      <c r="G144" s="41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>
      <c r="A145" s="71" t="s">
        <v>22</v>
      </c>
      <c r="B145" s="61" t="s">
        <v>57</v>
      </c>
      <c r="C145" s="119">
        <f>D145</f>
        <v>0</v>
      </c>
      <c r="D145" s="79"/>
      <c r="E145" s="78"/>
      <c r="F145" s="79"/>
      <c r="G145" s="41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6.5" thickBot="1">
      <c r="A146" s="71" t="s">
        <v>214</v>
      </c>
      <c r="B146" s="61" t="s">
        <v>58</v>
      </c>
      <c r="C146" s="122">
        <f>D146</f>
        <v>0</v>
      </c>
      <c r="D146" s="79"/>
      <c r="E146" s="78"/>
      <c r="F146" s="79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>
      <c r="A147" s="71"/>
      <c r="B147" s="72"/>
      <c r="C147" s="31"/>
      <c r="D147" s="79"/>
      <c r="E147" s="78"/>
      <c r="F147" s="79"/>
      <c r="G147" s="134" t="s">
        <v>182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30.75" thickBot="1">
      <c r="A148" s="73">
        <v>10</v>
      </c>
      <c r="B148" s="59" t="s">
        <v>259</v>
      </c>
      <c r="C148" s="49"/>
      <c r="D148" s="99"/>
      <c r="E148" s="100"/>
      <c r="F148" s="99"/>
      <c r="G148" s="106" t="s">
        <v>178</v>
      </c>
      <c r="H148" s="106" t="s">
        <v>179</v>
      </c>
      <c r="I148" s="106" t="s">
        <v>180</v>
      </c>
      <c r="J148" s="106" t="s">
        <v>181</v>
      </c>
      <c r="K148" s="39" t="s">
        <v>250</v>
      </c>
      <c r="L148" s="45"/>
      <c r="M148" s="45"/>
      <c r="N148" s="45"/>
      <c r="O148" s="45"/>
      <c r="P148" s="45"/>
      <c r="Q148" s="45"/>
    </row>
    <row r="149" spans="1:17" ht="22.5">
      <c r="A149" s="71" t="s">
        <v>49</v>
      </c>
      <c r="B149" s="61" t="s">
        <v>260</v>
      </c>
      <c r="C149" s="118">
        <f>D149</f>
        <v>0</v>
      </c>
      <c r="D149" s="113">
        <f>COUNTA(G149:AB149)</f>
        <v>0</v>
      </c>
      <c r="E149" s="93" t="s">
        <v>331</v>
      </c>
      <c r="F149" s="94"/>
      <c r="G149" s="33"/>
      <c r="H149" s="33"/>
      <c r="I149" s="33"/>
      <c r="J149" s="43"/>
      <c r="K149" s="45"/>
      <c r="L149" s="45"/>
      <c r="M149" s="45"/>
      <c r="N149" s="45"/>
      <c r="O149" s="45"/>
      <c r="P149" s="45"/>
      <c r="Q149" s="45"/>
    </row>
    <row r="150" spans="1:17" ht="23.25" thickBot="1">
      <c r="A150" s="71" t="s">
        <v>50</v>
      </c>
      <c r="B150" s="61" t="s">
        <v>261</v>
      </c>
      <c r="C150" s="122">
        <f>D150</f>
        <v>0</v>
      </c>
      <c r="D150" s="113">
        <f>COUNTA(G150:AB150)</f>
        <v>0</v>
      </c>
      <c r="E150" s="93" t="s">
        <v>332</v>
      </c>
      <c r="F150" s="93"/>
      <c r="G150" s="33"/>
      <c r="H150" s="43"/>
      <c r="I150" s="43"/>
      <c r="J150" s="43"/>
      <c r="K150" s="45"/>
      <c r="L150" s="45"/>
      <c r="M150" s="45"/>
      <c r="N150" s="45"/>
      <c r="O150" s="45"/>
      <c r="P150" s="45"/>
      <c r="Q150" s="45"/>
    </row>
    <row r="151" spans="1:17">
      <c r="A151" s="71"/>
      <c r="B151" s="72"/>
      <c r="D151" s="89"/>
      <c r="E151" s="89"/>
      <c r="F151" s="89"/>
      <c r="G151" s="134" t="s">
        <v>186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16.5" thickBot="1">
      <c r="A152" s="73">
        <v>11</v>
      </c>
      <c r="B152" s="59" t="s">
        <v>183</v>
      </c>
      <c r="D152" s="89"/>
      <c r="E152" s="78"/>
      <c r="F152" s="79"/>
      <c r="G152" s="106" t="s">
        <v>184</v>
      </c>
      <c r="H152" s="106" t="s">
        <v>185</v>
      </c>
      <c r="I152" s="106" t="s">
        <v>328</v>
      </c>
      <c r="J152" s="106" t="s">
        <v>329</v>
      </c>
      <c r="K152" s="39" t="s">
        <v>250</v>
      </c>
      <c r="L152" s="45"/>
      <c r="M152" s="45"/>
      <c r="N152" s="45"/>
      <c r="O152" s="45"/>
      <c r="P152" s="45"/>
      <c r="Q152" s="45"/>
    </row>
    <row r="153" spans="1:17" ht="22.5">
      <c r="A153" s="71" t="s">
        <v>51</v>
      </c>
      <c r="B153" s="61" t="s">
        <v>286</v>
      </c>
      <c r="C153" s="118">
        <f>D153</f>
        <v>0</v>
      </c>
      <c r="D153" s="113">
        <f>COUNTA(G153:AB153)</f>
        <v>0</v>
      </c>
      <c r="E153" s="93" t="s">
        <v>320</v>
      </c>
      <c r="F153" s="94"/>
      <c r="G153" s="41"/>
      <c r="H153" s="41"/>
      <c r="I153" s="41"/>
      <c r="J153" s="41"/>
      <c r="K153" s="41"/>
      <c r="L153" s="45"/>
      <c r="M153" s="45"/>
      <c r="N153" s="45"/>
      <c r="O153" s="45"/>
      <c r="P153" s="45"/>
      <c r="Q153" s="45"/>
    </row>
    <row r="154" spans="1:17" ht="23.25" thickBot="1">
      <c r="A154" s="71" t="s">
        <v>52</v>
      </c>
      <c r="B154" s="61" t="s">
        <v>287</v>
      </c>
      <c r="C154" s="122">
        <f>D154</f>
        <v>0</v>
      </c>
      <c r="D154" s="113">
        <f>COUNTA(G154:AB154)</f>
        <v>0</v>
      </c>
      <c r="E154" s="93" t="s">
        <v>319</v>
      </c>
      <c r="F154" s="93"/>
      <c r="G154" s="41"/>
      <c r="H154" s="41"/>
      <c r="I154" s="41"/>
      <c r="J154" s="45"/>
      <c r="K154" s="45"/>
      <c r="L154" s="45"/>
      <c r="M154" s="45"/>
      <c r="N154" s="45"/>
      <c r="O154" s="45"/>
      <c r="P154" s="45"/>
      <c r="Q154" s="45"/>
    </row>
    <row r="155" spans="1:17">
      <c r="A155" s="71"/>
      <c r="B155" s="72"/>
      <c r="D155" s="89"/>
      <c r="E155" s="78"/>
      <c r="F155" s="79"/>
      <c r="G155" s="41"/>
      <c r="H155" s="41"/>
      <c r="I155" s="41"/>
      <c r="J155" s="45"/>
      <c r="K155" s="45"/>
      <c r="L155" s="45"/>
      <c r="M155" s="45"/>
      <c r="N155" s="45"/>
      <c r="O155" s="45"/>
      <c r="P155" s="45"/>
      <c r="Q155" s="45"/>
    </row>
    <row r="156" spans="1:17">
      <c r="A156" s="63"/>
      <c r="B156" s="72"/>
      <c r="D156" s="89"/>
      <c r="E156" s="78"/>
      <c r="F156" s="79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>
      <c r="A157" s="63"/>
      <c r="B157" s="56" t="s">
        <v>121</v>
      </c>
      <c r="D157" s="89"/>
      <c r="E157" s="78"/>
      <c r="F157" s="79"/>
      <c r="G157" s="41"/>
      <c r="H157" s="41"/>
      <c r="I157" s="41"/>
      <c r="J157" s="45"/>
      <c r="K157" s="45"/>
      <c r="L157" s="45"/>
      <c r="M157" s="45"/>
      <c r="N157" s="45"/>
      <c r="O157" s="45"/>
      <c r="P157" s="45"/>
      <c r="Q157" s="45"/>
    </row>
    <row r="158" spans="1:17">
      <c r="A158" s="63"/>
      <c r="B158" s="72"/>
      <c r="D158" s="89"/>
      <c r="E158" s="78"/>
      <c r="F158" s="79"/>
      <c r="G158" s="134" t="s">
        <v>187</v>
      </c>
      <c r="H158" s="41"/>
      <c r="I158" s="41"/>
      <c r="J158" s="45"/>
      <c r="K158" s="45"/>
      <c r="L158" s="45"/>
      <c r="M158" s="45"/>
      <c r="N158" s="45"/>
      <c r="O158" s="45"/>
      <c r="P158" s="45"/>
      <c r="Q158" s="45"/>
    </row>
    <row r="159" spans="1:17" ht="16.5" thickBot="1">
      <c r="A159" s="73">
        <v>12</v>
      </c>
      <c r="B159" s="59" t="s">
        <v>19</v>
      </c>
      <c r="D159" s="89"/>
      <c r="E159" s="78"/>
      <c r="F159" s="79"/>
      <c r="G159" s="106" t="s">
        <v>188</v>
      </c>
      <c r="H159" s="106" t="s">
        <v>189</v>
      </c>
      <c r="I159" s="106" t="s">
        <v>190</v>
      </c>
      <c r="J159" s="106" t="s">
        <v>191</v>
      </c>
      <c r="K159" s="107" t="s">
        <v>192</v>
      </c>
      <c r="L159" s="39" t="s">
        <v>250</v>
      </c>
      <c r="M159" s="45"/>
      <c r="N159" s="45"/>
      <c r="O159" s="45"/>
      <c r="P159" s="45"/>
      <c r="Q159" s="45"/>
    </row>
    <row r="160" spans="1:17" ht="22.5">
      <c r="A160" s="71" t="s">
        <v>53</v>
      </c>
      <c r="B160" s="61" t="s">
        <v>110</v>
      </c>
      <c r="C160" s="118">
        <f>D160</f>
        <v>0</v>
      </c>
      <c r="D160" s="113">
        <f>COUNTA(G160:AB160)</f>
        <v>0</v>
      </c>
      <c r="E160" s="93" t="s">
        <v>321</v>
      </c>
      <c r="F160" s="94"/>
      <c r="G160" s="41"/>
      <c r="H160" s="41"/>
      <c r="I160" s="41"/>
      <c r="J160" s="45"/>
      <c r="K160" s="45"/>
      <c r="L160" s="45"/>
      <c r="M160" s="45"/>
      <c r="N160" s="45"/>
      <c r="O160" s="45"/>
      <c r="P160" s="45"/>
      <c r="Q160" s="45"/>
    </row>
    <row r="161" spans="1:80" ht="22.5">
      <c r="A161" s="71" t="s">
        <v>54</v>
      </c>
      <c r="B161" s="61" t="s">
        <v>111</v>
      </c>
      <c r="C161" s="119">
        <f>D161</f>
        <v>0</v>
      </c>
      <c r="D161" s="113">
        <f>COUNTA(G161:AB161)</f>
        <v>0</v>
      </c>
      <c r="E161" s="93" t="s">
        <v>322</v>
      </c>
      <c r="F161" s="93"/>
      <c r="G161" s="41"/>
      <c r="H161" s="41"/>
      <c r="I161" s="41"/>
    </row>
    <row r="162" spans="1:80" ht="16.5" thickBot="1">
      <c r="A162" s="63" t="s">
        <v>55</v>
      </c>
      <c r="B162" s="61" t="s">
        <v>109</v>
      </c>
      <c r="C162" s="122">
        <f>D162</f>
        <v>0</v>
      </c>
      <c r="D162" s="113">
        <f>COUNTA(G162:AB162)</f>
        <v>0</v>
      </c>
      <c r="E162" s="93" t="s">
        <v>323</v>
      </c>
      <c r="F162" s="93"/>
      <c r="G162" s="41"/>
      <c r="H162" s="41"/>
      <c r="I162" s="41"/>
    </row>
    <row r="163" spans="1:80">
      <c r="A163" s="63"/>
      <c r="B163" s="77"/>
      <c r="D163" s="89"/>
      <c r="E163" s="78"/>
      <c r="F163" s="79"/>
      <c r="G163" s="134" t="s">
        <v>326</v>
      </c>
      <c r="H163" s="41"/>
      <c r="I163" s="41"/>
    </row>
    <row r="164" spans="1:80" ht="16.5" thickBot="1">
      <c r="A164" s="73">
        <v>13</v>
      </c>
      <c r="B164" s="56" t="s">
        <v>119</v>
      </c>
      <c r="D164" s="89"/>
      <c r="E164" s="78"/>
      <c r="F164" s="79"/>
      <c r="G164" s="106" t="s">
        <v>327</v>
      </c>
      <c r="H164" s="106" t="s">
        <v>193</v>
      </c>
      <c r="I164" s="106" t="s">
        <v>194</v>
      </c>
      <c r="J164" s="106" t="s">
        <v>195</v>
      </c>
      <c r="K164" s="106" t="s">
        <v>196</v>
      </c>
      <c r="L164" s="106" t="s">
        <v>197</v>
      </c>
      <c r="M164" s="106" t="s">
        <v>198</v>
      </c>
      <c r="N164" s="106" t="s">
        <v>199</v>
      </c>
      <c r="O164" s="106" t="s">
        <v>200</v>
      </c>
      <c r="P164" s="106" t="s">
        <v>201</v>
      </c>
      <c r="Q164" s="39" t="s">
        <v>250</v>
      </c>
    </row>
    <row r="165" spans="1:80" ht="22.5">
      <c r="A165" s="71" t="s">
        <v>215</v>
      </c>
      <c r="B165" s="61" t="s">
        <v>112</v>
      </c>
      <c r="C165" s="118">
        <f>D165</f>
        <v>0</v>
      </c>
      <c r="D165" s="113">
        <f>COUNTA(G165:AB165)</f>
        <v>0</v>
      </c>
      <c r="E165" s="93" t="s">
        <v>324</v>
      </c>
      <c r="F165" s="94"/>
      <c r="G165" s="41"/>
      <c r="H165" s="41"/>
      <c r="I165" s="41"/>
    </row>
    <row r="166" spans="1:80" ht="34.5" thickBot="1">
      <c r="A166" s="71" t="s">
        <v>216</v>
      </c>
      <c r="B166" s="61" t="s">
        <v>122</v>
      </c>
      <c r="C166" s="122">
        <f>D166</f>
        <v>0</v>
      </c>
      <c r="D166" s="113">
        <f>COUNTA(G166:AB166)</f>
        <v>0</v>
      </c>
      <c r="E166" s="93" t="s">
        <v>325</v>
      </c>
      <c r="F166" s="93"/>
      <c r="G166" s="41"/>
      <c r="H166" s="41"/>
      <c r="I166" s="41"/>
    </row>
    <row r="167" spans="1:80" s="27" customFormat="1">
      <c r="A167" s="71"/>
      <c r="B167" s="72"/>
      <c r="D167" s="89"/>
      <c r="E167" s="78"/>
      <c r="F167" s="79"/>
      <c r="G167" s="20"/>
      <c r="H167" s="14"/>
      <c r="I167" s="15"/>
      <c r="J167" s="15"/>
      <c r="K167" s="15"/>
      <c r="L167" s="15"/>
      <c r="M167" s="15"/>
      <c r="N167" s="15"/>
      <c r="O167" s="15"/>
      <c r="P167" s="15"/>
      <c r="Q167" s="16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</row>
    <row r="168" spans="1:80" s="27" customFormat="1">
      <c r="A168" s="63"/>
      <c r="B168" s="72"/>
      <c r="C168" s="89"/>
      <c r="D168" s="89"/>
      <c r="E168" s="78"/>
      <c r="F168" s="79"/>
      <c r="G168" s="20"/>
      <c r="H168" s="14"/>
      <c r="I168" s="15"/>
      <c r="J168" s="15"/>
      <c r="K168" s="15"/>
      <c r="L168" s="15"/>
      <c r="M168" s="15"/>
      <c r="N168" s="15"/>
      <c r="O168" s="15"/>
      <c r="P168" s="15"/>
      <c r="Q168" s="16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</row>
    <row r="169" spans="1:80" s="27" customFormat="1">
      <c r="A169" s="17"/>
      <c r="B169" s="33"/>
      <c r="E169" s="30"/>
      <c r="F169" s="31"/>
      <c r="G169" s="20"/>
      <c r="H169" s="14"/>
      <c r="I169" s="15"/>
      <c r="J169" s="15"/>
      <c r="K169" s="15"/>
      <c r="L169" s="15"/>
      <c r="M169" s="15"/>
      <c r="N169" s="15"/>
      <c r="O169" s="15"/>
      <c r="P169" s="15"/>
      <c r="Q169" s="16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</sheetData>
  <sheetProtection formatCells="0"/>
  <dataConsolidate/>
  <mergeCells count="8">
    <mergeCell ref="D128:D129"/>
    <mergeCell ref="D137:D138"/>
    <mergeCell ref="C1:D1"/>
    <mergeCell ref="A3:A8"/>
    <mergeCell ref="C10:C12"/>
    <mergeCell ref="D10:D12"/>
    <mergeCell ref="D113:D114"/>
    <mergeCell ref="D120:D121"/>
  </mergeCells>
  <conditionalFormatting sqref="C16">
    <cfRule type="cellIs" dxfId="125" priority="63" operator="notEqual">
      <formula>$D$16</formula>
    </cfRule>
  </conditionalFormatting>
  <conditionalFormatting sqref="C17">
    <cfRule type="cellIs" dxfId="124" priority="62" operator="notEqual">
      <formula>$D$17</formula>
    </cfRule>
  </conditionalFormatting>
  <conditionalFormatting sqref="C18">
    <cfRule type="cellIs" dxfId="123" priority="61" operator="notEqual">
      <formula>$D$18</formula>
    </cfRule>
  </conditionalFormatting>
  <conditionalFormatting sqref="C25">
    <cfRule type="cellIs" dxfId="122" priority="60" operator="notEqual">
      <formula>$D$25</formula>
    </cfRule>
  </conditionalFormatting>
  <conditionalFormatting sqref="C27">
    <cfRule type="cellIs" dxfId="121" priority="59" operator="notEqual">
      <formula>$D$27</formula>
    </cfRule>
  </conditionalFormatting>
  <conditionalFormatting sqref="C34">
    <cfRule type="cellIs" dxfId="120" priority="58" operator="notEqual">
      <formula>$D$34</formula>
    </cfRule>
  </conditionalFormatting>
  <conditionalFormatting sqref="C35">
    <cfRule type="cellIs" dxfId="119" priority="57" operator="notEqual">
      <formula>$D$35</formula>
    </cfRule>
  </conditionalFormatting>
  <conditionalFormatting sqref="C36">
    <cfRule type="cellIs" dxfId="118" priority="56" operator="notEqual">
      <formula>$D$36</formula>
    </cfRule>
  </conditionalFormatting>
  <conditionalFormatting sqref="C43">
    <cfRule type="cellIs" dxfId="117" priority="55" operator="notEqual">
      <formula>$D$43</formula>
    </cfRule>
  </conditionalFormatting>
  <conditionalFormatting sqref="C44">
    <cfRule type="cellIs" dxfId="116" priority="54" operator="notEqual">
      <formula>$D$44</formula>
    </cfRule>
  </conditionalFormatting>
  <conditionalFormatting sqref="C45">
    <cfRule type="cellIs" dxfId="115" priority="53" operator="notEqual">
      <formula>$D$45</formula>
    </cfRule>
  </conditionalFormatting>
  <conditionalFormatting sqref="C52">
    <cfRule type="cellIs" dxfId="114" priority="52" operator="notEqual">
      <formula>$D$52</formula>
    </cfRule>
  </conditionalFormatting>
  <conditionalFormatting sqref="C53">
    <cfRule type="cellIs" dxfId="113" priority="51" operator="notEqual">
      <formula>$D$53</formula>
    </cfRule>
  </conditionalFormatting>
  <conditionalFormatting sqref="C54">
    <cfRule type="cellIs" dxfId="112" priority="50" operator="notEqual">
      <formula>$D$54</formula>
    </cfRule>
  </conditionalFormatting>
  <conditionalFormatting sqref="C61">
    <cfRule type="cellIs" dxfId="111" priority="49" operator="notEqual">
      <formula>$D$61</formula>
    </cfRule>
  </conditionalFormatting>
  <conditionalFormatting sqref="C62">
    <cfRule type="cellIs" dxfId="110" priority="48" operator="notEqual">
      <formula>$D$62</formula>
    </cfRule>
  </conditionalFormatting>
  <conditionalFormatting sqref="C63">
    <cfRule type="cellIs" dxfId="109" priority="47" operator="notEqual">
      <formula>$D$63</formula>
    </cfRule>
  </conditionalFormatting>
  <conditionalFormatting sqref="C68">
    <cfRule type="cellIs" dxfId="108" priority="46" operator="notEqual">
      <formula>$D$68</formula>
    </cfRule>
  </conditionalFormatting>
  <conditionalFormatting sqref="C69">
    <cfRule type="cellIs" dxfId="107" priority="45" operator="notEqual">
      <formula>$D$69</formula>
    </cfRule>
  </conditionalFormatting>
  <conditionalFormatting sqref="C70">
    <cfRule type="cellIs" dxfId="106" priority="44" operator="notEqual">
      <formula>$D$70</formula>
    </cfRule>
  </conditionalFormatting>
  <conditionalFormatting sqref="C84">
    <cfRule type="cellIs" dxfId="105" priority="37" operator="notEqual">
      <formula>$D$84</formula>
    </cfRule>
    <cfRule type="cellIs" dxfId="104" priority="43" operator="notEqual">
      <formula>$D$84</formula>
    </cfRule>
  </conditionalFormatting>
  <conditionalFormatting sqref="C75">
    <cfRule type="cellIs" dxfId="103" priority="42" operator="notEqual">
      <formula>$D$75</formula>
    </cfRule>
  </conditionalFormatting>
  <conditionalFormatting sqref="C76">
    <cfRule type="cellIs" dxfId="102" priority="41" operator="notEqual">
      <formula>$D$76</formula>
    </cfRule>
  </conditionalFormatting>
  <conditionalFormatting sqref="C77">
    <cfRule type="cellIs" dxfId="101" priority="40" operator="notEqual">
      <formula>$D$77</formula>
    </cfRule>
  </conditionalFormatting>
  <conditionalFormatting sqref="C78">
    <cfRule type="cellIs" dxfId="100" priority="39" operator="notEqual">
      <formula>$D$78</formula>
    </cfRule>
  </conditionalFormatting>
  <conditionalFormatting sqref="C83">
    <cfRule type="cellIs" dxfId="99" priority="38" operator="notEqual">
      <formula>$D$83</formula>
    </cfRule>
  </conditionalFormatting>
  <conditionalFormatting sqref="C85">
    <cfRule type="cellIs" dxfId="98" priority="36" operator="notEqual">
      <formula>$D$85</formula>
    </cfRule>
  </conditionalFormatting>
  <conditionalFormatting sqref="C86">
    <cfRule type="cellIs" dxfId="97" priority="35" operator="notEqual">
      <formula>$D$86</formula>
    </cfRule>
  </conditionalFormatting>
  <conditionalFormatting sqref="C93">
    <cfRule type="cellIs" dxfId="96" priority="1" operator="notEqual">
      <formula>$D$93</formula>
    </cfRule>
    <cfRule type="cellIs" dxfId="95" priority="34" operator="notEqual">
      <formula>$D$93</formula>
    </cfRule>
  </conditionalFormatting>
  <conditionalFormatting sqref="C94">
    <cfRule type="cellIs" dxfId="94" priority="33" operator="notEqual">
      <formula>$D$94</formula>
    </cfRule>
  </conditionalFormatting>
  <conditionalFormatting sqref="C95">
    <cfRule type="cellIs" dxfId="93" priority="32" operator="notEqual">
      <formula>$D$95</formula>
    </cfRule>
  </conditionalFormatting>
  <conditionalFormatting sqref="C96">
    <cfRule type="cellIs" dxfId="92" priority="31" operator="notEqual">
      <formula>$D$96</formula>
    </cfRule>
  </conditionalFormatting>
  <conditionalFormatting sqref="C97:C98">
    <cfRule type="cellIs" dxfId="91" priority="30" operator="notEqual">
      <formula>$D$98</formula>
    </cfRule>
  </conditionalFormatting>
  <conditionalFormatting sqref="C99">
    <cfRule type="cellIs" dxfId="90" priority="29" operator="notEqual">
      <formula>$D$99</formula>
    </cfRule>
  </conditionalFormatting>
  <conditionalFormatting sqref="C100">
    <cfRule type="cellIs" dxfId="89" priority="28" operator="notEqual">
      <formula>$D$100</formula>
    </cfRule>
  </conditionalFormatting>
  <conditionalFormatting sqref="C103">
    <cfRule type="cellIs" dxfId="88" priority="27" operator="notEqual">
      <formula>$D$103</formula>
    </cfRule>
  </conditionalFormatting>
  <conditionalFormatting sqref="C109">
    <cfRule type="cellIs" dxfId="87" priority="26" operator="notEqual">
      <formula>$D$109</formula>
    </cfRule>
  </conditionalFormatting>
  <conditionalFormatting sqref="C110">
    <cfRule type="cellIs" dxfId="86" priority="25" operator="notEqual">
      <formula>$D$110</formula>
    </cfRule>
  </conditionalFormatting>
  <conditionalFormatting sqref="C111">
    <cfRule type="cellIs" dxfId="85" priority="24" operator="notEqual">
      <formula>$D$111</formula>
    </cfRule>
  </conditionalFormatting>
  <conditionalFormatting sqref="C112">
    <cfRule type="cellIs" dxfId="84" priority="23" operator="notEqual">
      <formula>$D$112</formula>
    </cfRule>
  </conditionalFormatting>
  <conditionalFormatting sqref="C113">
    <cfRule type="cellIs" dxfId="83" priority="22" operator="notEqual">
      <formula>$D$113</formula>
    </cfRule>
  </conditionalFormatting>
  <conditionalFormatting sqref="C117">
    <cfRule type="cellIs" dxfId="82" priority="21" operator="notEqual">
      <formula>$D$117</formula>
    </cfRule>
  </conditionalFormatting>
  <conditionalFormatting sqref="C118">
    <cfRule type="cellIs" dxfId="81" priority="20" operator="notEqual">
      <formula>$D$118</formula>
    </cfRule>
  </conditionalFormatting>
  <conditionalFormatting sqref="C119">
    <cfRule type="cellIs" dxfId="80" priority="19" operator="notEqual">
      <formula>$D$119</formula>
    </cfRule>
  </conditionalFormatting>
  <conditionalFormatting sqref="C120">
    <cfRule type="cellIs" dxfId="79" priority="18" operator="notEqual">
      <formula>$D$120</formula>
    </cfRule>
  </conditionalFormatting>
  <conditionalFormatting sqref="C125">
    <cfRule type="cellIs" dxfId="78" priority="17" operator="notEqual">
      <formula>$D$125</formula>
    </cfRule>
  </conditionalFormatting>
  <conditionalFormatting sqref="C126">
    <cfRule type="cellIs" dxfId="77" priority="16" operator="notEqual">
      <formula>$D$126</formula>
    </cfRule>
  </conditionalFormatting>
  <conditionalFormatting sqref="C127">
    <cfRule type="cellIs" dxfId="76" priority="15" operator="notEqual">
      <formula>$D$127</formula>
    </cfRule>
  </conditionalFormatting>
  <conditionalFormatting sqref="C128">
    <cfRule type="cellIs" dxfId="75" priority="14" operator="notEqual">
      <formula>$D$128</formula>
    </cfRule>
  </conditionalFormatting>
  <conditionalFormatting sqref="C133">
    <cfRule type="cellIs" dxfId="74" priority="13" operator="notEqual">
      <formula>$D$133</formula>
    </cfRule>
  </conditionalFormatting>
  <conditionalFormatting sqref="C134">
    <cfRule type="cellIs" dxfId="73" priority="12" operator="notEqual">
      <formula>$D$134</formula>
    </cfRule>
  </conditionalFormatting>
  <conditionalFormatting sqref="C135">
    <cfRule type="cellIs" dxfId="72" priority="11" operator="notEqual">
      <formula>$D$135</formula>
    </cfRule>
  </conditionalFormatting>
  <conditionalFormatting sqref="C149">
    <cfRule type="cellIs" dxfId="71" priority="10" operator="notEqual">
      <formula>$D$149</formula>
    </cfRule>
  </conditionalFormatting>
  <conditionalFormatting sqref="C150">
    <cfRule type="cellIs" dxfId="70" priority="9" operator="notEqual">
      <formula>$D$150</formula>
    </cfRule>
  </conditionalFormatting>
  <conditionalFormatting sqref="C153">
    <cfRule type="cellIs" dxfId="69" priority="8" operator="notEqual">
      <formula>$D$153</formula>
    </cfRule>
  </conditionalFormatting>
  <conditionalFormatting sqref="C154">
    <cfRule type="cellIs" dxfId="68" priority="7" operator="notEqual">
      <formula>$D$154</formula>
    </cfRule>
  </conditionalFormatting>
  <conditionalFormatting sqref="C160">
    <cfRule type="cellIs" dxfId="67" priority="6" operator="notEqual">
      <formula>$D$160</formula>
    </cfRule>
  </conditionalFormatting>
  <conditionalFormatting sqref="C161">
    <cfRule type="cellIs" dxfId="66" priority="5" operator="notEqual">
      <formula>$D$161</formula>
    </cfRule>
  </conditionalFormatting>
  <conditionalFormatting sqref="C162">
    <cfRule type="cellIs" dxfId="65" priority="4" operator="notEqual">
      <formula>$D$162</formula>
    </cfRule>
  </conditionalFormatting>
  <conditionalFormatting sqref="C165">
    <cfRule type="cellIs" dxfId="64" priority="3" operator="notEqual">
      <formula>$D$165</formula>
    </cfRule>
  </conditionalFormatting>
  <conditionalFormatting sqref="C166">
    <cfRule type="cellIs" dxfId="63" priority="2" operator="notEqual">
      <formula>$D$166</formula>
    </cfRule>
  </conditionalFormatting>
  <dataValidations count="6">
    <dataValidation allowBlank="1" showInputMessage="1" showErrorMessage="1" promptTitle="Otro Índice" prompt="Introduzca el nombre del índice de Impacto utilizado, de no estar en la lista anterior." sqref="C15 C42 C24 C33 C51 C60"/>
    <dataValidation type="list" allowBlank="1" showInputMessage="1" showErrorMessage="1" promptTitle="Indice Factor de Impacto" prompt="Seleccione el índice utilizado para determinar el cuartil de las revistas cuyos artículos se presentan en esta sección" sqref="C14 C32 C41 C23 C50">
      <formula1>Impacto</formula1>
    </dataValidation>
    <dataValidation type="list" allowBlank="1" showInputMessage="1" showErrorMessage="1" sqref="F8:F9 E9">
      <formula1>Ramas_de_Conocimiento</formula1>
    </dataValidation>
    <dataValidation type="list" allowBlank="1" showInputMessage="1" showErrorMessage="1" promptTitle="Grupos" prompt="Seleccione el acrónimo de la lista de &quot;Grupos&quot; o déjelo vacío (texto Acrónimo...) si no pertenece a ningún grupo." sqref="E6">
      <formula1>Grupos</formula1>
    </dataValidation>
    <dataValidation type="list" allowBlank="1" showInputMessage="1" showErrorMessage="1" promptTitle="Institutos" prompt="Seleccione el acrónimo de la lista de &quot;Institutos&quot; o déjelo vacío (texto Acrónimo...) si no pertenece a ningún instituto." sqref="E7">
      <formula1>Institutos</formula1>
    </dataValidation>
    <dataValidation type="list" allowBlank="1" showInputMessage="1" showErrorMessage="1" prompt="Seleccione su Rama de Conocimiento de la lista desplegable" sqref="E8">
      <formula1>Ramas_de_Conocimiento</formula1>
    </dataValidation>
  </dataValidations>
  <pageMargins left="0.7" right="0.7" top="0.75" bottom="0.75" header="0.3" footer="0.3"/>
  <pageSetup paperSize="9" scale="37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9"/>
  <sheetViews>
    <sheetView zoomScale="125" zoomScaleNormal="31" zoomScalePageLayoutView="31" workbookViewId="0">
      <pane xSplit="6" topLeftCell="G1" activePane="topRight" state="frozen"/>
      <selection pane="topRight" activeCell="G3" sqref="G3"/>
    </sheetView>
  </sheetViews>
  <sheetFormatPr baseColWidth="10" defaultColWidth="10.875" defaultRowHeight="15.75"/>
  <cols>
    <col min="1" max="1" width="3.125" style="17" bestFit="1" customWidth="1"/>
    <col min="2" max="2" width="30.375" style="35" customWidth="1"/>
    <col min="3" max="3" width="5.5" style="27" bestFit="1" customWidth="1"/>
    <col min="4" max="4" width="5" style="27" bestFit="1" customWidth="1"/>
    <col min="5" max="5" width="23.875" style="30" bestFit="1" customWidth="1"/>
    <col min="6" max="6" width="3.375" style="31" customWidth="1"/>
    <col min="7" max="7" width="58.625" style="20" customWidth="1"/>
    <col min="8" max="8" width="58.625" style="14" customWidth="1"/>
    <col min="9" max="12" width="58.625" style="15" customWidth="1"/>
    <col min="13" max="16" width="55" style="15" customWidth="1"/>
    <col min="17" max="17" width="27.375" style="16" customWidth="1"/>
    <col min="18" max="18" width="3.625" style="15" bestFit="1" customWidth="1"/>
    <col min="19" max="19" width="3.625" style="15" customWidth="1"/>
    <col min="20" max="21" width="3.625" style="15" bestFit="1" customWidth="1"/>
    <col min="22" max="22" width="3.625" style="15" customWidth="1"/>
    <col min="23" max="25" width="3.625" style="15" bestFit="1" customWidth="1"/>
    <col min="26" max="26" width="3.625" style="15" customWidth="1"/>
    <col min="27" max="33" width="3.625" style="15" bestFit="1" customWidth="1"/>
    <col min="34" max="34" width="4.125" style="15" bestFit="1" customWidth="1"/>
    <col min="35" max="36" width="4.125" style="15" customWidth="1"/>
    <col min="37" max="37" width="6.875" style="15" customWidth="1"/>
    <col min="38" max="38" width="3.625" style="15" bestFit="1" customWidth="1"/>
    <col min="39" max="39" width="3.375" style="15" customWidth="1"/>
    <col min="40" max="41" width="7.375" style="15" customWidth="1"/>
    <col min="42" max="42" width="4.625" style="15" customWidth="1"/>
    <col min="43" max="45" width="3.625" style="15" bestFit="1" customWidth="1"/>
    <col min="46" max="46" width="4" style="15" bestFit="1" customWidth="1"/>
    <col min="47" max="49" width="3.625" style="15" bestFit="1" customWidth="1"/>
    <col min="50" max="50" width="4" style="15" bestFit="1" customWidth="1"/>
    <col min="51" max="53" width="3.625" style="15" bestFit="1" customWidth="1"/>
    <col min="54" max="54" width="4" style="15" bestFit="1" customWidth="1"/>
    <col min="55" max="56" width="3.625" style="15" bestFit="1" customWidth="1"/>
    <col min="57" max="57" width="3.625" style="15" customWidth="1"/>
    <col min="58" max="58" width="6.375" style="15" customWidth="1"/>
    <col min="59" max="63" width="3.625" style="15" bestFit="1" customWidth="1"/>
    <col min="64" max="64" width="3.625" style="15" customWidth="1"/>
    <col min="65" max="65" width="5.375" style="15" bestFit="1" customWidth="1"/>
    <col min="66" max="66" width="3.625" style="15" bestFit="1" customWidth="1"/>
    <col min="67" max="69" width="3.625" style="15" customWidth="1"/>
    <col min="70" max="71" width="3.625" style="15" bestFit="1" customWidth="1"/>
    <col min="72" max="73" width="4.5" style="15" bestFit="1" customWidth="1"/>
    <col min="74" max="77" width="4.5" style="15" customWidth="1"/>
    <col min="78" max="78" width="4.5" style="15" bestFit="1" customWidth="1"/>
    <col min="79" max="16384" width="10.875" style="15"/>
  </cols>
  <sheetData>
    <row r="1" spans="1:64" s="13" customFormat="1" ht="33.75">
      <c r="A1" s="50"/>
      <c r="B1" s="51" t="s">
        <v>246</v>
      </c>
      <c r="C1" s="150" t="s">
        <v>247</v>
      </c>
      <c r="D1" s="150"/>
      <c r="E1" s="142">
        <v>2014</v>
      </c>
      <c r="F1" s="12"/>
      <c r="H1" s="14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64" ht="9" customHeight="1">
      <c r="A2" s="52"/>
      <c r="B2" s="53"/>
      <c r="C2" s="101"/>
      <c r="D2" s="101"/>
      <c r="E2" s="18"/>
      <c r="F2" s="19"/>
      <c r="H2" s="21"/>
    </row>
    <row r="3" spans="1:64" ht="15.95" customHeight="1">
      <c r="A3" s="151" t="s">
        <v>245</v>
      </c>
      <c r="C3" s="102"/>
      <c r="D3" s="147" t="s">
        <v>124</v>
      </c>
      <c r="E3" s="23"/>
      <c r="F3" s="24"/>
      <c r="H3" s="15"/>
    </row>
    <row r="4" spans="1:64" ht="15.95" customHeight="1">
      <c r="A4" s="151"/>
      <c r="C4" s="102"/>
      <c r="D4" s="147" t="s">
        <v>125</v>
      </c>
      <c r="E4" s="23"/>
      <c r="F4" s="24"/>
      <c r="G4" s="20" t="s">
        <v>254</v>
      </c>
      <c r="H4" s="15"/>
    </row>
    <row r="5" spans="1:64" ht="15.95" customHeight="1">
      <c r="A5" s="151"/>
      <c r="C5" s="102"/>
      <c r="D5" s="147" t="s">
        <v>126</v>
      </c>
      <c r="E5" s="25"/>
      <c r="F5" s="26"/>
      <c r="H5" s="1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64">
      <c r="A6" s="151"/>
      <c r="C6" s="102"/>
      <c r="D6" s="147" t="s">
        <v>341</v>
      </c>
      <c r="E6" s="23" t="s">
        <v>459</v>
      </c>
      <c r="F6" s="24"/>
      <c r="G6" s="103" t="s">
        <v>464</v>
      </c>
      <c r="H6" s="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64">
      <c r="A7" s="151"/>
      <c r="C7" s="102"/>
      <c r="D7" s="147" t="s">
        <v>342</v>
      </c>
      <c r="E7" s="23" t="s">
        <v>459</v>
      </c>
      <c r="F7" s="24"/>
      <c r="G7" s="103" t="s">
        <v>464</v>
      </c>
      <c r="H7" s="1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64">
      <c r="A8" s="151"/>
      <c r="C8" s="102"/>
      <c r="D8" s="147" t="s">
        <v>127</v>
      </c>
      <c r="E8" s="23" t="s">
        <v>463</v>
      </c>
      <c r="F8" s="24"/>
      <c r="G8" s="103" t="s">
        <v>464</v>
      </c>
      <c r="H8" s="1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64" ht="12" customHeight="1">
      <c r="A9" s="52"/>
      <c r="B9" s="54"/>
      <c r="E9" s="28"/>
      <c r="F9" s="29"/>
      <c r="H9" s="1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64">
      <c r="A10" s="55"/>
      <c r="B10" s="56" t="s">
        <v>123</v>
      </c>
      <c r="C10" s="152" t="s">
        <v>251</v>
      </c>
      <c r="D10" s="153" t="s">
        <v>264</v>
      </c>
      <c r="E10" s="78"/>
      <c r="F10" s="79"/>
      <c r="H10" s="1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64">
      <c r="A11" s="55"/>
      <c r="B11" s="57"/>
      <c r="C11" s="152"/>
      <c r="D11" s="153"/>
      <c r="E11" s="78"/>
      <c r="F11" s="79"/>
      <c r="G11" s="103" t="s">
        <v>237</v>
      </c>
      <c r="H11" s="104"/>
      <c r="I11" s="105"/>
      <c r="J11" s="105"/>
      <c r="K11" s="105"/>
      <c r="L11" s="105"/>
      <c r="M11" s="105"/>
      <c r="N11" s="105"/>
      <c r="O11" s="105"/>
      <c r="P11" s="105"/>
      <c r="Q11" s="21"/>
      <c r="R11" s="21"/>
      <c r="S11" s="21"/>
    </row>
    <row r="12" spans="1:64">
      <c r="A12" s="58">
        <v>1</v>
      </c>
      <c r="B12" s="59" t="s">
        <v>62</v>
      </c>
      <c r="C12" s="152"/>
      <c r="D12" s="153"/>
      <c r="E12" s="78"/>
      <c r="F12" s="79"/>
      <c r="G12" s="106" t="s">
        <v>128</v>
      </c>
      <c r="H12" s="106" t="s">
        <v>129</v>
      </c>
      <c r="I12" s="106" t="s">
        <v>130</v>
      </c>
      <c r="J12" s="106" t="s">
        <v>131</v>
      </c>
      <c r="K12" s="106" t="s">
        <v>132</v>
      </c>
      <c r="L12" s="106" t="s">
        <v>133</v>
      </c>
      <c r="M12" s="106" t="s">
        <v>141</v>
      </c>
      <c r="N12" s="106" t="s">
        <v>142</v>
      </c>
      <c r="O12" s="106" t="s">
        <v>143</v>
      </c>
      <c r="P12" s="106" t="s">
        <v>144</v>
      </c>
      <c r="Q12" s="19" t="s">
        <v>250</v>
      </c>
      <c r="R12" s="21"/>
      <c r="S12" s="21"/>
    </row>
    <row r="13" spans="1:64">
      <c r="A13" s="58"/>
      <c r="B13" s="60" t="s">
        <v>288</v>
      </c>
      <c r="C13" s="137"/>
      <c r="D13" s="138"/>
      <c r="E13" s="78"/>
      <c r="F13" s="7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9"/>
      <c r="R13" s="21"/>
      <c r="S13" s="21"/>
    </row>
    <row r="14" spans="1:64" ht="33.75">
      <c r="A14" s="58"/>
      <c r="B14" s="61" t="s">
        <v>466</v>
      </c>
      <c r="C14" s="127" t="s">
        <v>63</v>
      </c>
      <c r="D14" s="111"/>
      <c r="E14" s="80" t="s">
        <v>234</v>
      </c>
      <c r="F14" s="81"/>
      <c r="G14" s="144"/>
      <c r="H14" s="42"/>
      <c r="I14" s="42"/>
      <c r="J14" s="22"/>
      <c r="K14" s="22"/>
      <c r="L14" s="22"/>
      <c r="M14" s="22"/>
      <c r="N14" s="22"/>
      <c r="O14" s="22"/>
      <c r="P14" s="22"/>
      <c r="Q14" s="21"/>
      <c r="R14" s="21"/>
      <c r="S14" s="21"/>
    </row>
    <row r="15" spans="1:64" s="35" customFormat="1" ht="23.25" thickBot="1">
      <c r="A15" s="62"/>
      <c r="B15" s="61" t="s">
        <v>219</v>
      </c>
      <c r="C15" s="128"/>
      <c r="D15" s="112"/>
      <c r="E15" s="82" t="s">
        <v>266</v>
      </c>
      <c r="F15" s="83"/>
      <c r="G15" s="108"/>
      <c r="H15" s="108"/>
      <c r="I15" s="108"/>
      <c r="J15" s="33"/>
      <c r="K15" s="33"/>
      <c r="L15" s="33"/>
      <c r="M15" s="33"/>
      <c r="N15" s="33"/>
      <c r="O15" s="33"/>
      <c r="P15" s="33"/>
      <c r="Q15" s="34"/>
      <c r="R15" s="34"/>
      <c r="S15" s="34"/>
    </row>
    <row r="16" spans="1:64" ht="22.5">
      <c r="A16" s="63" t="s">
        <v>5</v>
      </c>
      <c r="B16" s="64" t="s">
        <v>69</v>
      </c>
      <c r="C16" s="118">
        <f>D16</f>
        <v>0</v>
      </c>
      <c r="D16" s="113">
        <f>COUNTA(H14:AB14)</f>
        <v>0</v>
      </c>
      <c r="E16" s="82" t="s">
        <v>236</v>
      </c>
      <c r="F16" s="84"/>
      <c r="G16" s="42"/>
      <c r="H16" s="42"/>
      <c r="I16" s="42"/>
      <c r="J16" s="22"/>
      <c r="K16" s="22"/>
      <c r="L16" s="22"/>
      <c r="M16" s="22"/>
      <c r="N16" s="22"/>
      <c r="O16" s="22"/>
      <c r="P16" s="22"/>
      <c r="Q16" s="21"/>
      <c r="R16" s="21"/>
      <c r="S16" s="21"/>
    </row>
    <row r="17" spans="1:19" ht="22.5">
      <c r="A17" s="63" t="s">
        <v>6</v>
      </c>
      <c r="B17" s="64" t="s">
        <v>238</v>
      </c>
      <c r="C17" s="119">
        <f ca="1">D17</f>
        <v>0</v>
      </c>
      <c r="D17" s="113">
        <f ca="1">IF(D16=0,0,SUM(OFFSET(H17,0,0,3,D16)))</f>
        <v>0</v>
      </c>
      <c r="E17" s="82" t="s">
        <v>235</v>
      </c>
      <c r="F17" s="85">
        <f ca="1">SUM(OFFSET(H17,0,0,1,1+D16))</f>
        <v>0</v>
      </c>
      <c r="G17" s="109"/>
      <c r="H17" s="109"/>
      <c r="I17" s="109"/>
      <c r="J17" s="22"/>
      <c r="K17" s="22"/>
      <c r="L17" s="24"/>
      <c r="M17" s="24"/>
      <c r="N17" s="24"/>
      <c r="O17" s="24"/>
      <c r="P17" s="24"/>
      <c r="Q17" s="21"/>
      <c r="R17" s="21"/>
      <c r="S17" s="21"/>
    </row>
    <row r="18" spans="1:19" ht="23.25" thickBot="1">
      <c r="A18" s="63" t="s">
        <v>7</v>
      </c>
      <c r="B18" s="64" t="s">
        <v>239</v>
      </c>
      <c r="C18" s="120">
        <f ca="1">D18</f>
        <v>0</v>
      </c>
      <c r="D18" s="114">
        <f ca="1">F20</f>
        <v>0</v>
      </c>
      <c r="E18" s="82" t="s">
        <v>248</v>
      </c>
      <c r="F18" s="85">
        <f ca="1">SUM(OFFSET(H18,0,0,1,1+D16))</f>
        <v>0</v>
      </c>
      <c r="G18" s="109"/>
      <c r="H18" s="109"/>
      <c r="I18" s="109"/>
      <c r="J18" s="22"/>
      <c r="K18" s="22"/>
      <c r="L18" s="24"/>
      <c r="M18" s="24"/>
      <c r="N18" s="24"/>
      <c r="O18" s="24"/>
      <c r="P18" s="24"/>
      <c r="Q18" s="21"/>
      <c r="R18" s="21"/>
      <c r="S18" s="21"/>
    </row>
    <row r="19" spans="1:19" ht="18" customHeight="1">
      <c r="A19" s="63"/>
      <c r="B19" s="65" t="s">
        <v>252</v>
      </c>
      <c r="C19" s="86" t="str">
        <f>IF(D16=0,"None",D17/D16)</f>
        <v>None</v>
      </c>
      <c r="D19" s="117">
        <f ca="1">IF(D16=0,0,(COUNTA(OFFSET(H18,0,0,1,D16))-COUNTIF(OFFSET(H18,0,0,1,D16),"=0")))</f>
        <v>0</v>
      </c>
      <c r="E19" s="82" t="s">
        <v>249</v>
      </c>
      <c r="F19" s="85">
        <f ca="1">SUM(OFFSET(H19,0,0,1,1+D16))</f>
        <v>0</v>
      </c>
      <c r="G19" s="109"/>
      <c r="H19" s="109"/>
      <c r="I19" s="109"/>
      <c r="J19" s="22"/>
      <c r="K19" s="22"/>
      <c r="L19" s="24"/>
      <c r="M19" s="24"/>
      <c r="N19" s="24"/>
      <c r="O19" s="24"/>
      <c r="P19" s="24"/>
      <c r="Q19" s="21"/>
      <c r="R19" s="21"/>
      <c r="S19" s="21"/>
    </row>
    <row r="20" spans="1:19" ht="16.5">
      <c r="A20" s="63"/>
      <c r="B20" s="65" t="s">
        <v>253</v>
      </c>
      <c r="C20" s="86" t="str">
        <f>IF(D16=0,"None",(D17-F18-F19)/D16)</f>
        <v>None</v>
      </c>
      <c r="D20" s="117">
        <f ca="1">IF(D17=0,0,(COUNTA(OFFSET(H19,0,0,1,D17))-COUNTIF(OFFSET(H19,0,0,1,D17),"=0")))</f>
        <v>0</v>
      </c>
      <c r="E20" s="82" t="s">
        <v>232</v>
      </c>
      <c r="F20" s="87">
        <f ca="1">IF(D16=0,0,SUM(OFFSET(H20,0,0,1,D16))/(IF(D16=0,1,D16)))</f>
        <v>0</v>
      </c>
      <c r="G20" s="110"/>
      <c r="H20" s="110"/>
      <c r="I20" s="110"/>
      <c r="J20" s="38"/>
      <c r="K20" s="38"/>
      <c r="L20" s="37"/>
      <c r="M20" s="37"/>
      <c r="N20" s="37"/>
      <c r="O20" s="37"/>
      <c r="P20" s="37"/>
      <c r="Q20" s="21"/>
      <c r="R20" s="21"/>
      <c r="S20" s="21"/>
    </row>
    <row r="21" spans="1:19">
      <c r="A21" s="63"/>
      <c r="B21" s="66"/>
      <c r="C21" s="88"/>
      <c r="D21" s="88"/>
      <c r="E21" s="66"/>
      <c r="F21" s="88"/>
      <c r="G21" s="103" t="s">
        <v>237</v>
      </c>
      <c r="H21" s="38"/>
      <c r="I21" s="38"/>
      <c r="J21" s="38"/>
      <c r="K21" s="38"/>
      <c r="L21" s="37"/>
      <c r="M21" s="37"/>
      <c r="N21" s="37"/>
      <c r="O21" s="37"/>
      <c r="P21" s="37"/>
      <c r="Q21" s="21"/>
      <c r="R21" s="21"/>
      <c r="S21" s="21"/>
    </row>
    <row r="22" spans="1:19">
      <c r="A22" s="63"/>
      <c r="B22" s="60" t="s">
        <v>289</v>
      </c>
      <c r="C22" s="89"/>
      <c r="D22" s="89"/>
      <c r="E22" s="90"/>
      <c r="F22" s="89"/>
      <c r="G22" s="106" t="s">
        <v>128</v>
      </c>
      <c r="H22" s="106" t="s">
        <v>129</v>
      </c>
      <c r="I22" s="106" t="s">
        <v>130</v>
      </c>
      <c r="J22" s="106" t="s">
        <v>131</v>
      </c>
      <c r="K22" s="106" t="s">
        <v>132</v>
      </c>
      <c r="L22" s="106" t="s">
        <v>133</v>
      </c>
      <c r="M22" s="106" t="s">
        <v>141</v>
      </c>
      <c r="N22" s="106" t="s">
        <v>142</v>
      </c>
      <c r="O22" s="106" t="s">
        <v>143</v>
      </c>
      <c r="P22" s="106" t="s">
        <v>144</v>
      </c>
      <c r="Q22" s="39" t="s">
        <v>250</v>
      </c>
      <c r="R22" s="21"/>
      <c r="S22" s="21"/>
    </row>
    <row r="23" spans="1:19" ht="33.75">
      <c r="A23" s="63"/>
      <c r="B23" s="61" t="s">
        <v>473</v>
      </c>
      <c r="C23" s="127" t="s">
        <v>63</v>
      </c>
      <c r="D23" s="111"/>
      <c r="E23" s="80" t="s">
        <v>234</v>
      </c>
      <c r="F23" s="81"/>
      <c r="G23" s="42"/>
      <c r="H23" s="4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</row>
    <row r="24" spans="1:19" ht="23.25" thickBot="1">
      <c r="A24" s="63"/>
      <c r="B24" s="61" t="s">
        <v>219</v>
      </c>
      <c r="C24" s="128"/>
      <c r="D24" s="112"/>
      <c r="E24" s="82" t="s">
        <v>266</v>
      </c>
      <c r="F24" s="83"/>
      <c r="G24" s="108"/>
      <c r="H24" s="108"/>
      <c r="I24" s="33"/>
      <c r="J24" s="33"/>
      <c r="K24" s="33"/>
      <c r="L24" s="33"/>
      <c r="M24" s="33"/>
      <c r="N24" s="33"/>
      <c r="O24" s="33"/>
      <c r="P24" s="33"/>
      <c r="Q24" s="34"/>
      <c r="R24" s="21"/>
      <c r="S24" s="21"/>
    </row>
    <row r="25" spans="1:19" ht="22.5">
      <c r="A25" s="63" t="s">
        <v>23</v>
      </c>
      <c r="B25" s="64" t="s">
        <v>77</v>
      </c>
      <c r="C25" s="118">
        <f>D25</f>
        <v>0</v>
      </c>
      <c r="D25" s="113">
        <f>COUNTA(G23:AB23)</f>
        <v>0</v>
      </c>
      <c r="E25" s="82" t="s">
        <v>236</v>
      </c>
      <c r="F25" s="84"/>
      <c r="G25" s="42"/>
      <c r="H25" s="4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</row>
    <row r="26" spans="1:19" ht="22.5">
      <c r="A26" s="63" t="s">
        <v>24</v>
      </c>
      <c r="B26" s="64" t="s">
        <v>238</v>
      </c>
      <c r="C26" s="119">
        <f ca="1">D26</f>
        <v>0</v>
      </c>
      <c r="D26" s="113">
        <f ca="1">IF(D25=0,0,SUM(OFFSET(G26,0,0,3,D25)))</f>
        <v>0</v>
      </c>
      <c r="E26" s="82" t="s">
        <v>235</v>
      </c>
      <c r="F26" s="85">
        <f ca="1">SUM(OFFSET(G26,0,0,1,1+D25))</f>
        <v>0</v>
      </c>
      <c r="G26" s="145"/>
      <c r="H26" s="109"/>
      <c r="I26" s="24"/>
      <c r="J26" s="24"/>
      <c r="K26" s="24"/>
      <c r="L26" s="24"/>
      <c r="M26" s="24"/>
      <c r="N26" s="24"/>
      <c r="O26" s="24"/>
      <c r="P26" s="24"/>
      <c r="Q26" s="21"/>
    </row>
    <row r="27" spans="1:19" ht="23.25" thickBot="1">
      <c r="A27" s="63" t="s">
        <v>25</v>
      </c>
      <c r="B27" s="64" t="s">
        <v>239</v>
      </c>
      <c r="C27" s="120">
        <f ca="1">D27</f>
        <v>0</v>
      </c>
      <c r="D27" s="114">
        <f ca="1">F29</f>
        <v>0</v>
      </c>
      <c r="E27" s="82" t="s">
        <v>248</v>
      </c>
      <c r="F27" s="85" t="e">
        <f ca="1">SUM(OFFSET(G27,0,0,1,D25))</f>
        <v>#REF!</v>
      </c>
      <c r="G27" s="143"/>
      <c r="H27" s="109"/>
      <c r="I27" s="24"/>
      <c r="J27" s="24"/>
      <c r="K27" s="24"/>
      <c r="L27" s="24"/>
      <c r="M27" s="24"/>
      <c r="N27" s="24"/>
      <c r="O27" s="24"/>
      <c r="P27" s="24"/>
      <c r="Q27" s="21"/>
    </row>
    <row r="28" spans="1:19" ht="18" customHeight="1">
      <c r="A28" s="63"/>
      <c r="B28" s="65" t="s">
        <v>252</v>
      </c>
      <c r="C28" s="86" t="str">
        <f>IF(D25=0,"None",D26/D25)</f>
        <v>None</v>
      </c>
      <c r="D28" s="117">
        <f ca="1">IF(D25=0,0,(COUNTA(OFFSET(G27,0,0,1,D25))-COUNTIF(OFFSET(G27,0,0,1,D25),"=0")))</f>
        <v>0</v>
      </c>
      <c r="E28" s="82" t="s">
        <v>249</v>
      </c>
      <c r="F28" s="85">
        <f ca="1">SUM(OFFSET(G28,0,0,1,1+D25))</f>
        <v>0</v>
      </c>
      <c r="G28" s="109"/>
      <c r="H28" s="109"/>
      <c r="I28" s="24"/>
      <c r="J28" s="24"/>
      <c r="K28" s="24"/>
      <c r="L28" s="24"/>
      <c r="M28" s="24"/>
      <c r="N28" s="24"/>
      <c r="O28" s="24"/>
      <c r="P28" s="24"/>
      <c r="Q28" s="21"/>
    </row>
    <row r="29" spans="1:19" ht="16.5">
      <c r="A29" s="63"/>
      <c r="B29" s="65" t="s">
        <v>253</v>
      </c>
      <c r="C29" s="86" t="str">
        <f>IF(D25=0,"None",(D26-F27-F28)/D25)</f>
        <v>None</v>
      </c>
      <c r="D29" s="117">
        <f ca="1">IF(D26=0,0,(COUNTA(OFFSET(G28,0,0,1,D26))-COUNTIF(OFFSET(G28,0,0,1,D26),"=0")))</f>
        <v>0</v>
      </c>
      <c r="E29" s="82" t="s">
        <v>232</v>
      </c>
      <c r="F29" s="87">
        <f ca="1">IF(D25=0,0,SUM(OFFSET(G29,0,0,1,D25))/(IF(D25=0,1,D25)))</f>
        <v>0</v>
      </c>
      <c r="G29" s="110"/>
      <c r="H29" s="110"/>
      <c r="I29" s="37"/>
      <c r="J29" s="37"/>
      <c r="K29" s="37"/>
      <c r="L29" s="37"/>
      <c r="M29" s="37"/>
      <c r="N29" s="37"/>
      <c r="O29" s="37"/>
      <c r="P29" s="37"/>
      <c r="Q29" s="21"/>
    </row>
    <row r="30" spans="1:19">
      <c r="A30" s="63"/>
      <c r="B30" s="64"/>
      <c r="C30" s="40"/>
      <c r="D30" s="91"/>
      <c r="E30" s="64"/>
      <c r="F30" s="91"/>
      <c r="G30" s="103" t="s">
        <v>237</v>
      </c>
      <c r="H30" s="38"/>
      <c r="I30" s="41"/>
      <c r="J30" s="41"/>
      <c r="K30" s="41"/>
      <c r="L30" s="41"/>
      <c r="M30" s="41"/>
      <c r="N30" s="41"/>
      <c r="O30" s="41"/>
      <c r="P30" s="41"/>
    </row>
    <row r="31" spans="1:19">
      <c r="A31" s="63"/>
      <c r="B31" s="60" t="s">
        <v>290</v>
      </c>
      <c r="D31" s="89"/>
      <c r="E31" s="78"/>
      <c r="F31" s="79"/>
      <c r="G31" s="106" t="s">
        <v>128</v>
      </c>
      <c r="H31" s="106" t="s">
        <v>129</v>
      </c>
      <c r="I31" s="106" t="s">
        <v>130</v>
      </c>
      <c r="J31" s="106" t="s">
        <v>131</v>
      </c>
      <c r="K31" s="106" t="s">
        <v>132</v>
      </c>
      <c r="L31" s="106" t="s">
        <v>133</v>
      </c>
      <c r="M31" s="106" t="s">
        <v>141</v>
      </c>
      <c r="N31" s="106" t="s">
        <v>142</v>
      </c>
      <c r="O31" s="106" t="s">
        <v>143</v>
      </c>
      <c r="P31" s="106" t="s">
        <v>144</v>
      </c>
      <c r="Q31" s="39" t="s">
        <v>250</v>
      </c>
    </row>
    <row r="32" spans="1:19" ht="33.75">
      <c r="A32" s="63"/>
      <c r="B32" s="61" t="s">
        <v>468</v>
      </c>
      <c r="C32" s="127" t="s">
        <v>63</v>
      </c>
      <c r="D32" s="111"/>
      <c r="E32" s="80" t="s">
        <v>234</v>
      </c>
      <c r="F32" s="81"/>
      <c r="G32" s="42"/>
      <c r="H32" s="42"/>
      <c r="I32" s="22"/>
      <c r="J32" s="22"/>
      <c r="K32" s="22"/>
      <c r="L32" s="22"/>
      <c r="M32" s="22"/>
      <c r="N32" s="22"/>
      <c r="O32" s="22"/>
      <c r="P32" s="42"/>
      <c r="Q32" s="42"/>
    </row>
    <row r="33" spans="1:17" ht="23.25" thickBot="1">
      <c r="A33" s="63"/>
      <c r="B33" s="61" t="s">
        <v>219</v>
      </c>
      <c r="C33" s="128"/>
      <c r="D33" s="112"/>
      <c r="E33" s="82" t="s">
        <v>266</v>
      </c>
      <c r="F33" s="83"/>
      <c r="G33" s="108"/>
      <c r="H33" s="108"/>
      <c r="I33" s="33"/>
      <c r="J33" s="33"/>
      <c r="K33" s="33"/>
      <c r="L33" s="33"/>
      <c r="M33" s="33"/>
      <c r="N33" s="33"/>
      <c r="O33" s="33"/>
      <c r="P33" s="108"/>
      <c r="Q33" s="108"/>
    </row>
    <row r="34" spans="1:17" ht="22.5">
      <c r="A34" s="63" t="s">
        <v>26</v>
      </c>
      <c r="B34" s="64" t="s">
        <v>78</v>
      </c>
      <c r="C34" s="118">
        <f>D34</f>
        <v>0</v>
      </c>
      <c r="D34" s="113">
        <f>COUNTA(G32:AB32)</f>
        <v>0</v>
      </c>
      <c r="E34" s="82" t="s">
        <v>236</v>
      </c>
      <c r="F34" s="84"/>
      <c r="G34" s="42"/>
      <c r="H34" s="42"/>
      <c r="I34" s="22"/>
      <c r="J34" s="22"/>
      <c r="K34" s="22"/>
      <c r="L34" s="22"/>
      <c r="M34" s="22"/>
      <c r="N34" s="22"/>
      <c r="O34" s="22"/>
      <c r="P34" s="42"/>
      <c r="Q34" s="42"/>
    </row>
    <row r="35" spans="1:17" ht="22.5">
      <c r="A35" s="63" t="s">
        <v>27</v>
      </c>
      <c r="B35" s="64" t="s">
        <v>238</v>
      </c>
      <c r="C35" s="119">
        <f ca="1">D35</f>
        <v>0</v>
      </c>
      <c r="D35" s="113">
        <f ca="1">IF(D34=0,0,SUM(OFFSET(G35,0,0,3,D34)))</f>
        <v>0</v>
      </c>
      <c r="E35" s="82" t="s">
        <v>235</v>
      </c>
      <c r="F35" s="85">
        <f ca="1">SUM(OFFSET(G35,0,0,1,1+D34))</f>
        <v>0</v>
      </c>
      <c r="G35" s="109"/>
      <c r="H35" s="109"/>
      <c r="I35" s="22"/>
      <c r="J35" s="24"/>
      <c r="K35" s="24"/>
      <c r="L35" s="24"/>
      <c r="M35" s="24"/>
      <c r="N35" s="24"/>
      <c r="O35" s="24"/>
      <c r="P35" s="109"/>
      <c r="Q35" s="109"/>
    </row>
    <row r="36" spans="1:17" ht="23.25" thickBot="1">
      <c r="A36" s="63" t="s">
        <v>28</v>
      </c>
      <c r="B36" s="64" t="s">
        <v>239</v>
      </c>
      <c r="C36" s="120">
        <f ca="1">D36</f>
        <v>0</v>
      </c>
      <c r="D36" s="114">
        <f ca="1">F38</f>
        <v>0</v>
      </c>
      <c r="E36" s="82" t="s">
        <v>248</v>
      </c>
      <c r="F36" s="85" t="e">
        <f ca="1">SUM(OFFSET(G36,0,0,1,D34))</f>
        <v>#REF!</v>
      </c>
      <c r="G36" s="109"/>
      <c r="H36" s="109"/>
      <c r="I36" s="22"/>
      <c r="J36" s="24"/>
      <c r="K36" s="24"/>
      <c r="L36" s="24"/>
      <c r="M36" s="24"/>
      <c r="N36" s="24"/>
      <c r="O36" s="24"/>
      <c r="P36" s="109"/>
      <c r="Q36" s="109"/>
    </row>
    <row r="37" spans="1:17" ht="18" customHeight="1">
      <c r="A37" s="63"/>
      <c r="B37" s="65" t="s">
        <v>252</v>
      </c>
      <c r="C37" s="86" t="str">
        <f>IF(D34=0,"None",D35/D34)</f>
        <v>None</v>
      </c>
      <c r="D37" s="117">
        <f ca="1">IF(D34=0,0,(COUNTA(OFFSET(G36,0,0,1,D34))-COUNTIF(OFFSET(G36,0,0,1,D34),"=0")))</f>
        <v>0</v>
      </c>
      <c r="E37" s="82" t="s">
        <v>249</v>
      </c>
      <c r="F37" s="85">
        <f ca="1">SUM(OFFSET(G37,0,0,1,1+D34))</f>
        <v>0</v>
      </c>
      <c r="G37" s="109"/>
      <c r="H37" s="109"/>
      <c r="I37" s="22"/>
      <c r="J37" s="24"/>
      <c r="K37" s="24"/>
      <c r="L37" s="24"/>
      <c r="M37" s="24"/>
      <c r="N37" s="24"/>
      <c r="O37" s="24"/>
      <c r="P37" s="109"/>
      <c r="Q37" s="109"/>
    </row>
    <row r="38" spans="1:17" ht="16.5">
      <c r="A38" s="63"/>
      <c r="B38" s="65" t="s">
        <v>253</v>
      </c>
      <c r="C38" s="86" t="str">
        <f>IF(D34=0,"None",(D35-F36-F37)/D34)</f>
        <v>None</v>
      </c>
      <c r="D38" s="117">
        <f ca="1">IF(D35=0,0,(COUNTA(OFFSET(G37,0,0,1,D35))-COUNTIF(OFFSET(G37,0,0,1,D35),"=0")))</f>
        <v>0</v>
      </c>
      <c r="E38" s="82" t="s">
        <v>232</v>
      </c>
      <c r="F38" s="87">
        <f ca="1">IF(D34=0,0,SUM(OFFSET(G38,0,0,1,D34))/(IF(D34=0,1,D34)))</f>
        <v>0</v>
      </c>
      <c r="G38" s="110"/>
      <c r="H38" s="110"/>
      <c r="I38" s="38"/>
      <c r="J38" s="37"/>
      <c r="K38" s="37"/>
      <c r="L38" s="37"/>
      <c r="M38" s="37"/>
      <c r="N38" s="37"/>
      <c r="O38" s="37"/>
      <c r="P38" s="110"/>
      <c r="Q38" s="110"/>
    </row>
    <row r="39" spans="1:17">
      <c r="A39" s="63"/>
      <c r="B39" s="64"/>
      <c r="C39" s="40"/>
      <c r="D39" s="91"/>
      <c r="E39" s="78"/>
      <c r="F39" s="79"/>
      <c r="G39" s="103" t="s">
        <v>237</v>
      </c>
      <c r="H39" s="41"/>
      <c r="I39" s="41"/>
      <c r="J39" s="41"/>
      <c r="K39" s="41"/>
      <c r="L39" s="41"/>
      <c r="M39" s="41"/>
      <c r="N39" s="41"/>
      <c r="O39" s="41"/>
      <c r="P39" s="41"/>
    </row>
    <row r="40" spans="1:17">
      <c r="A40" s="63"/>
      <c r="B40" s="67" t="s">
        <v>291</v>
      </c>
      <c r="D40" s="89"/>
      <c r="E40" s="78"/>
      <c r="F40" s="79"/>
      <c r="G40" s="106" t="s">
        <v>128</v>
      </c>
      <c r="H40" s="106" t="s">
        <v>129</v>
      </c>
      <c r="I40" s="106" t="s">
        <v>130</v>
      </c>
      <c r="J40" s="106" t="s">
        <v>131</v>
      </c>
      <c r="K40" s="106" t="s">
        <v>132</v>
      </c>
      <c r="L40" s="106" t="s">
        <v>133</v>
      </c>
      <c r="M40" s="106" t="s">
        <v>141</v>
      </c>
      <c r="N40" s="106" t="s">
        <v>142</v>
      </c>
      <c r="O40" s="106" t="s">
        <v>143</v>
      </c>
      <c r="P40" s="106" t="s">
        <v>144</v>
      </c>
      <c r="Q40" s="39" t="s">
        <v>250</v>
      </c>
    </row>
    <row r="41" spans="1:17" ht="33.75">
      <c r="A41" s="63"/>
      <c r="B41" s="61" t="s">
        <v>474</v>
      </c>
      <c r="C41" s="127" t="s">
        <v>63</v>
      </c>
      <c r="D41" s="111"/>
      <c r="E41" s="80" t="s">
        <v>234</v>
      </c>
      <c r="F41" s="81"/>
      <c r="G41" s="42"/>
      <c r="H41" s="42"/>
      <c r="I41" s="22"/>
      <c r="J41" s="22"/>
      <c r="K41" s="22"/>
      <c r="L41" s="22"/>
      <c r="M41" s="41"/>
      <c r="N41" s="41"/>
      <c r="O41" s="41"/>
      <c r="P41" s="41"/>
    </row>
    <row r="42" spans="1:17" ht="23.25" thickBot="1">
      <c r="A42" s="63"/>
      <c r="B42" s="61" t="s">
        <v>219</v>
      </c>
      <c r="C42" s="128"/>
      <c r="D42" s="112"/>
      <c r="E42" s="82" t="s">
        <v>266</v>
      </c>
      <c r="F42" s="83"/>
      <c r="G42" s="108"/>
      <c r="H42" s="108"/>
      <c r="I42" s="33"/>
      <c r="J42" s="33"/>
      <c r="K42" s="33"/>
      <c r="L42" s="33"/>
      <c r="M42" s="41"/>
      <c r="N42" s="41"/>
      <c r="O42" s="41"/>
      <c r="P42" s="41"/>
    </row>
    <row r="43" spans="1:17" ht="22.5">
      <c r="A43" s="63" t="s">
        <v>29</v>
      </c>
      <c r="B43" s="64" t="s">
        <v>79</v>
      </c>
      <c r="C43" s="118">
        <f>D43</f>
        <v>0</v>
      </c>
      <c r="D43" s="113">
        <f>COUNTA(G41:AB41)</f>
        <v>0</v>
      </c>
      <c r="E43" s="82" t="s">
        <v>236</v>
      </c>
      <c r="F43" s="84"/>
      <c r="G43" s="42"/>
      <c r="H43" s="42"/>
      <c r="I43" s="22"/>
      <c r="J43" s="22"/>
      <c r="K43" s="22"/>
      <c r="L43" s="22"/>
      <c r="M43" s="41"/>
      <c r="N43" s="41"/>
      <c r="O43" s="41"/>
      <c r="P43" s="41"/>
    </row>
    <row r="44" spans="1:17" ht="22.5">
      <c r="A44" s="63" t="s">
        <v>30</v>
      </c>
      <c r="B44" s="64" t="s">
        <v>238</v>
      </c>
      <c r="C44" s="119">
        <f ca="1">D44</f>
        <v>0</v>
      </c>
      <c r="D44" s="113">
        <f ca="1">IF(D43=0,0,SUM(OFFSET(G44,0,0,3,D43)))</f>
        <v>0</v>
      </c>
      <c r="E44" s="82" t="s">
        <v>235</v>
      </c>
      <c r="F44" s="85">
        <f ca="1">SUM(OFFSET(G44,0,0,1,1+D43))</f>
        <v>0</v>
      </c>
      <c r="G44" s="109"/>
      <c r="H44" s="109"/>
      <c r="I44" s="22"/>
      <c r="J44" s="22"/>
      <c r="K44" s="22"/>
      <c r="L44" s="22"/>
      <c r="M44" s="41"/>
      <c r="N44" s="41"/>
      <c r="O44" s="41"/>
      <c r="P44" s="41"/>
    </row>
    <row r="45" spans="1:17" ht="23.25" thickBot="1">
      <c r="A45" s="63" t="s">
        <v>31</v>
      </c>
      <c r="B45" s="64" t="s">
        <v>239</v>
      </c>
      <c r="C45" s="120">
        <f ca="1">D45</f>
        <v>0</v>
      </c>
      <c r="D45" s="114">
        <f ca="1">F47</f>
        <v>0</v>
      </c>
      <c r="E45" s="82" t="s">
        <v>248</v>
      </c>
      <c r="F45" s="85" t="e">
        <f ca="1">SUM(OFFSET(G45,0,0,1,D43))</f>
        <v>#REF!</v>
      </c>
      <c r="G45" s="109"/>
      <c r="H45" s="109"/>
      <c r="I45" s="22"/>
      <c r="J45" s="22"/>
      <c r="K45" s="22"/>
      <c r="L45" s="22"/>
      <c r="M45" s="41"/>
      <c r="N45" s="41"/>
      <c r="O45" s="41"/>
      <c r="P45" s="41"/>
    </row>
    <row r="46" spans="1:17" ht="18.95" customHeight="1">
      <c r="A46" s="63"/>
      <c r="B46" s="65" t="s">
        <v>252</v>
      </c>
      <c r="C46" s="86" t="str">
        <f>IF(D43=0,"None",D44/D43)</f>
        <v>None</v>
      </c>
      <c r="D46" s="117">
        <f ca="1">IF(D43=0,0,(COUNTA(OFFSET(G45,0,0,1,D43))-COUNTIF(OFFSET(G45,0,0,1,D43),"=0")))</f>
        <v>0</v>
      </c>
      <c r="E46" s="82" t="s">
        <v>249</v>
      </c>
      <c r="F46" s="85">
        <f ca="1">SUM(OFFSET(G46,0,0,1,1+D43))</f>
        <v>0</v>
      </c>
      <c r="G46" s="109"/>
      <c r="H46" s="109"/>
      <c r="I46" s="22"/>
      <c r="J46" s="22"/>
      <c r="K46" s="22"/>
      <c r="L46" s="22"/>
      <c r="M46" s="41"/>
      <c r="N46" s="41"/>
      <c r="O46" s="41"/>
      <c r="P46" s="41"/>
    </row>
    <row r="47" spans="1:17" ht="16.5">
      <c r="A47" s="63"/>
      <c r="B47" s="65" t="s">
        <v>253</v>
      </c>
      <c r="C47" s="86" t="str">
        <f>IF(D43=0,"None",(D44-F45-F46)/D43)</f>
        <v>None</v>
      </c>
      <c r="D47" s="117">
        <f ca="1">IF(D44=0,0,(COUNTA(OFFSET(G46,0,0,1,D44))-COUNTIF(OFFSET(G46,0,0,1,D44),"=0")))</f>
        <v>0</v>
      </c>
      <c r="E47" s="82" t="s">
        <v>232</v>
      </c>
      <c r="F47" s="87">
        <f ca="1">IF(D43=0,0,SUM(OFFSET(G47,0,0,1,D43))/(IF(D43=0,1,D43)))</f>
        <v>0</v>
      </c>
      <c r="G47" s="110"/>
      <c r="H47" s="110"/>
      <c r="I47" s="38"/>
      <c r="J47" s="38"/>
      <c r="K47" s="38"/>
      <c r="L47" s="38"/>
      <c r="M47" s="41"/>
      <c r="N47" s="41"/>
      <c r="O47" s="41"/>
      <c r="P47" s="41"/>
    </row>
    <row r="48" spans="1:17">
      <c r="A48" s="63"/>
      <c r="B48" s="64"/>
      <c r="C48" s="36"/>
      <c r="D48" s="64"/>
      <c r="E48" s="78"/>
      <c r="F48" s="79"/>
      <c r="G48" s="103" t="s">
        <v>237</v>
      </c>
      <c r="H48" s="41"/>
      <c r="I48" s="41"/>
      <c r="J48" s="41"/>
      <c r="K48" s="41"/>
      <c r="L48" s="41"/>
      <c r="M48" s="41"/>
      <c r="N48" s="41"/>
      <c r="O48" s="41"/>
      <c r="P48" s="41"/>
    </row>
    <row r="49" spans="1:17">
      <c r="A49" s="63"/>
      <c r="B49" s="67" t="s">
        <v>292</v>
      </c>
      <c r="D49" s="89"/>
      <c r="E49" s="78"/>
      <c r="F49" s="79"/>
      <c r="G49" s="106" t="s">
        <v>128</v>
      </c>
      <c r="H49" s="106" t="s">
        <v>129</v>
      </c>
      <c r="I49" s="106" t="s">
        <v>130</v>
      </c>
      <c r="J49" s="106" t="s">
        <v>131</v>
      </c>
      <c r="K49" s="106" t="s">
        <v>132</v>
      </c>
      <c r="L49" s="106" t="s">
        <v>133</v>
      </c>
      <c r="M49" s="106" t="s">
        <v>141</v>
      </c>
      <c r="N49" s="106" t="s">
        <v>142</v>
      </c>
      <c r="O49" s="106" t="s">
        <v>143</v>
      </c>
      <c r="P49" s="106" t="s">
        <v>144</v>
      </c>
      <c r="Q49" s="39" t="s">
        <v>250</v>
      </c>
    </row>
    <row r="50" spans="1:17" ht="33.75">
      <c r="A50" s="63"/>
      <c r="B50" s="61" t="s">
        <v>470</v>
      </c>
      <c r="C50" s="127" t="s">
        <v>63</v>
      </c>
      <c r="D50" s="111"/>
      <c r="E50" s="80" t="s">
        <v>234</v>
      </c>
      <c r="F50" s="81"/>
      <c r="G50" s="42"/>
      <c r="H50" s="42"/>
      <c r="I50" s="22"/>
    </row>
    <row r="51" spans="1:17" ht="23.25" thickBot="1">
      <c r="A51" s="63"/>
      <c r="B51" s="61" t="s">
        <v>219</v>
      </c>
      <c r="C51" s="128"/>
      <c r="D51" s="112"/>
      <c r="E51" s="82" t="s">
        <v>266</v>
      </c>
      <c r="F51" s="83"/>
      <c r="G51" s="108"/>
      <c r="H51" s="108"/>
      <c r="I51" s="33"/>
      <c r="J51" s="41"/>
      <c r="K51" s="41"/>
      <c r="L51" s="41"/>
      <c r="M51" s="41"/>
      <c r="N51" s="41"/>
      <c r="O51" s="41"/>
      <c r="P51" s="41"/>
    </row>
    <row r="52" spans="1:17" ht="22.5">
      <c r="A52" s="63" t="s">
        <v>32</v>
      </c>
      <c r="B52" s="64" t="s">
        <v>80</v>
      </c>
      <c r="C52" s="118">
        <f>D52</f>
        <v>0</v>
      </c>
      <c r="D52" s="113">
        <f>COUNTA(G50:AB50)</f>
        <v>0</v>
      </c>
      <c r="E52" s="82" t="s">
        <v>236</v>
      </c>
      <c r="F52" s="84"/>
      <c r="G52" s="42"/>
      <c r="H52" s="42"/>
      <c r="I52" s="22"/>
      <c r="J52" s="41"/>
      <c r="K52" s="41"/>
      <c r="L52" s="41"/>
      <c r="M52" s="41"/>
      <c r="N52" s="41"/>
      <c r="O52" s="41"/>
      <c r="P52" s="41"/>
    </row>
    <row r="53" spans="1:17" ht="22.5">
      <c r="A53" s="63" t="s">
        <v>33</v>
      </c>
      <c r="B53" s="64" t="s">
        <v>238</v>
      </c>
      <c r="C53" s="119">
        <f ca="1">D53</f>
        <v>0</v>
      </c>
      <c r="D53" s="113">
        <f ca="1">IF(D52=0,0,SUM(OFFSET(G53,0,0,3,D52)))</f>
        <v>0</v>
      </c>
      <c r="E53" s="82" t="s">
        <v>235</v>
      </c>
      <c r="F53" s="85">
        <f ca="1">SUM(OFFSET(G53,0,0,1,1+D52))</f>
        <v>0</v>
      </c>
      <c r="G53" s="109"/>
      <c r="H53" s="109"/>
      <c r="I53" s="24"/>
      <c r="J53" s="41"/>
      <c r="K53" s="41"/>
      <c r="L53" s="41"/>
      <c r="M53" s="41"/>
      <c r="N53" s="41"/>
      <c r="O53" s="41"/>
      <c r="P53" s="41"/>
    </row>
    <row r="54" spans="1:17" ht="23.25" thickBot="1">
      <c r="A54" s="63" t="s">
        <v>34</v>
      </c>
      <c r="B54" s="64" t="s">
        <v>239</v>
      </c>
      <c r="C54" s="120">
        <f ca="1">D54</f>
        <v>0</v>
      </c>
      <c r="D54" s="114">
        <f ca="1">F56</f>
        <v>0</v>
      </c>
      <c r="E54" s="82" t="s">
        <v>248</v>
      </c>
      <c r="F54" s="85">
        <f ca="1">SUM(OFFSET(G54,0,0,1,1+D52))</f>
        <v>0</v>
      </c>
      <c r="G54" s="109"/>
      <c r="H54" s="109"/>
      <c r="I54" s="24"/>
      <c r="J54" s="41"/>
      <c r="K54" s="41"/>
      <c r="L54" s="41"/>
      <c r="M54" s="41"/>
      <c r="N54" s="41"/>
      <c r="O54" s="41"/>
      <c r="P54" s="41"/>
    </row>
    <row r="55" spans="1:17" ht="18" customHeight="1">
      <c r="A55" s="63"/>
      <c r="B55" s="65" t="s">
        <v>252</v>
      </c>
      <c r="C55" s="86" t="str">
        <f>IF(D52=0,"None",D53/D52)</f>
        <v>None</v>
      </c>
      <c r="D55" s="115">
        <f ca="1">IF(D52=0,0,(COUNTA(OFFSET(G54,0,0,1,D52))-COUNTIF(OFFSET(G54,0,0,1,D52),"=0")))</f>
        <v>0</v>
      </c>
      <c r="E55" s="82" t="s">
        <v>249</v>
      </c>
      <c r="F55" s="85">
        <f ca="1">SUM(OFFSET(G55,0,0,1,1+D52))</f>
        <v>0</v>
      </c>
      <c r="G55" s="109"/>
      <c r="H55" s="109"/>
      <c r="I55" s="24"/>
      <c r="J55" s="41"/>
      <c r="K55" s="41"/>
      <c r="L55" s="41"/>
      <c r="M55" s="41"/>
      <c r="N55" s="41"/>
      <c r="O55" s="41"/>
      <c r="P55" s="41"/>
    </row>
    <row r="56" spans="1:17" ht="16.5">
      <c r="A56" s="63"/>
      <c r="B56" s="65" t="s">
        <v>253</v>
      </c>
      <c r="C56" s="86" t="str">
        <f>IF(D52=0,"None",(D53-F54-F55)/D52)</f>
        <v>None</v>
      </c>
      <c r="D56" s="115">
        <f ca="1">IF(D53=0,0,(COUNTA(OFFSET(G55,0,0,1,D53))-COUNTIF(OFFSET(G55,0,0,1,D53),"=0")))</f>
        <v>0</v>
      </c>
      <c r="E56" s="82" t="s">
        <v>232</v>
      </c>
      <c r="F56" s="87">
        <f ca="1">IF(D52=0,0,SUM(OFFSET(G56,0,0,1,D52))/(IF(D52=0,1,D52)))</f>
        <v>0</v>
      </c>
      <c r="G56" s="110"/>
      <c r="H56" s="110"/>
      <c r="I56" s="37"/>
      <c r="J56" s="41"/>
      <c r="K56" s="41"/>
      <c r="L56" s="41"/>
      <c r="M56" s="41"/>
      <c r="N56" s="41"/>
      <c r="O56" s="41"/>
      <c r="P56" s="41"/>
    </row>
    <row r="57" spans="1:17">
      <c r="A57" s="63"/>
      <c r="B57" s="61"/>
      <c r="D57" s="89"/>
      <c r="E57" s="78"/>
      <c r="F57" s="79"/>
      <c r="G57" s="103" t="s">
        <v>237</v>
      </c>
      <c r="H57" s="41"/>
      <c r="I57" s="41"/>
      <c r="J57" s="41"/>
      <c r="K57" s="41"/>
      <c r="L57" s="41"/>
      <c r="M57" s="41"/>
      <c r="N57" s="41"/>
      <c r="O57" s="41"/>
      <c r="P57" s="41"/>
    </row>
    <row r="58" spans="1:17">
      <c r="A58" s="63"/>
      <c r="B58" s="67" t="s">
        <v>293</v>
      </c>
      <c r="D58" s="89"/>
      <c r="E58" s="78"/>
      <c r="F58" s="79"/>
      <c r="G58" s="106" t="s">
        <v>128</v>
      </c>
      <c r="H58" s="106" t="s">
        <v>129</v>
      </c>
      <c r="I58" s="106" t="s">
        <v>130</v>
      </c>
      <c r="J58" s="106" t="s">
        <v>131</v>
      </c>
      <c r="K58" s="106" t="s">
        <v>132</v>
      </c>
      <c r="L58" s="106" t="s">
        <v>133</v>
      </c>
      <c r="M58" s="106" t="s">
        <v>141</v>
      </c>
      <c r="N58" s="106" t="s">
        <v>142</v>
      </c>
      <c r="O58" s="106" t="s">
        <v>143</v>
      </c>
      <c r="P58" s="106" t="s">
        <v>144</v>
      </c>
      <c r="Q58" s="39" t="s">
        <v>250</v>
      </c>
    </row>
    <row r="59" spans="1:17" ht="22.5">
      <c r="A59" s="63"/>
      <c r="B59" s="61" t="s">
        <v>240</v>
      </c>
      <c r="D59" s="89"/>
      <c r="E59" s="80" t="s">
        <v>234</v>
      </c>
      <c r="F59" s="81"/>
      <c r="G59" s="42"/>
      <c r="H59" s="42"/>
      <c r="I59" s="42"/>
      <c r="L59" s="22"/>
    </row>
    <row r="60" spans="1:17" ht="23.25" thickBot="1">
      <c r="A60" s="63"/>
      <c r="B60" s="61" t="s">
        <v>265</v>
      </c>
      <c r="C60" s="128"/>
      <c r="D60" s="112"/>
      <c r="E60" s="82" t="s">
        <v>266</v>
      </c>
      <c r="F60" s="83"/>
      <c r="G60" s="108"/>
      <c r="H60" s="108"/>
      <c r="I60" s="108"/>
      <c r="J60" s="41"/>
      <c r="K60" s="41"/>
      <c r="L60" s="33"/>
      <c r="M60" s="41"/>
      <c r="N60" s="41"/>
      <c r="O60" s="41"/>
      <c r="P60" s="41"/>
    </row>
    <row r="61" spans="1:17">
      <c r="A61" s="63" t="s">
        <v>35</v>
      </c>
      <c r="B61" s="64" t="s">
        <v>81</v>
      </c>
      <c r="C61" s="118">
        <f>D61</f>
        <v>0</v>
      </c>
      <c r="D61" s="113">
        <f>COUNTA(G59:AB59)</f>
        <v>0</v>
      </c>
      <c r="E61" s="82" t="s">
        <v>236</v>
      </c>
      <c r="F61" s="84"/>
      <c r="G61" s="42"/>
      <c r="H61" s="42"/>
      <c r="I61" s="42"/>
      <c r="J61" s="41"/>
      <c r="K61" s="41"/>
      <c r="L61" s="22"/>
      <c r="M61" s="41"/>
      <c r="N61" s="41"/>
      <c r="O61" s="41"/>
      <c r="P61" s="41"/>
    </row>
    <row r="62" spans="1:17" ht="22.5">
      <c r="A62" s="63" t="s">
        <v>36</v>
      </c>
      <c r="B62" s="64" t="s">
        <v>238</v>
      </c>
      <c r="C62" s="119">
        <f ca="1">D62</f>
        <v>0</v>
      </c>
      <c r="D62" s="113">
        <f ca="1">IF(D61=0,0,SUM(OFFSET(G62,0,0,3,D61)))</f>
        <v>0</v>
      </c>
      <c r="E62" s="82" t="s">
        <v>235</v>
      </c>
      <c r="F62" s="85">
        <f ca="1">SUM(OFFSET(G62,0,0,1,1+D61))</f>
        <v>0</v>
      </c>
      <c r="G62" s="109"/>
      <c r="H62" s="109"/>
      <c r="I62" s="109"/>
      <c r="J62" s="41"/>
      <c r="K62" s="41"/>
      <c r="L62" s="22"/>
      <c r="M62" s="41"/>
      <c r="N62" s="41"/>
      <c r="O62" s="41"/>
      <c r="P62" s="41"/>
    </row>
    <row r="63" spans="1:17" ht="23.25" thickBot="1">
      <c r="A63" s="63" t="s">
        <v>37</v>
      </c>
      <c r="B63" s="64" t="s">
        <v>239</v>
      </c>
      <c r="C63" s="120">
        <f ca="1">D63</f>
        <v>0</v>
      </c>
      <c r="D63" s="114">
        <f ca="1">F65</f>
        <v>0</v>
      </c>
      <c r="E63" s="82" t="s">
        <v>248</v>
      </c>
      <c r="F63" s="85">
        <f ca="1">SUM(OFFSET(G63,0,0,1,1+D61))</f>
        <v>0</v>
      </c>
      <c r="G63" s="109"/>
      <c r="H63" s="109"/>
      <c r="I63" s="109"/>
      <c r="J63" s="41"/>
      <c r="K63" s="41"/>
      <c r="L63" s="22"/>
      <c r="M63" s="41"/>
      <c r="N63" s="41"/>
      <c r="O63" s="41"/>
      <c r="P63" s="41"/>
    </row>
    <row r="64" spans="1:17" ht="18" customHeight="1">
      <c r="A64" s="63"/>
      <c r="B64" s="65" t="s">
        <v>252</v>
      </c>
      <c r="C64" s="86" t="str">
        <f>IF(D61=0,"None",D62/D61)</f>
        <v>None</v>
      </c>
      <c r="D64" s="115">
        <f ca="1">IF(D61=0,0,(COUNTA(OFFSET(G63,0,0,1,D61))-COUNTIF(OFFSET(G63,0,0,1,D61),"=0")))</f>
        <v>0</v>
      </c>
      <c r="E64" s="82" t="s">
        <v>249</v>
      </c>
      <c r="F64" s="85">
        <f ca="1">SUM(OFFSET(G64,0,0,1,1+D61))</f>
        <v>0</v>
      </c>
      <c r="G64" s="109"/>
      <c r="H64" s="109"/>
      <c r="I64" s="109"/>
      <c r="J64" s="41"/>
      <c r="K64" s="41"/>
      <c r="L64" s="22"/>
      <c r="M64" s="41"/>
      <c r="N64" s="41"/>
      <c r="O64" s="41"/>
      <c r="P64" s="41"/>
    </row>
    <row r="65" spans="1:80" ht="16.5">
      <c r="A65" s="63"/>
      <c r="B65" s="65" t="s">
        <v>253</v>
      </c>
      <c r="C65" s="86" t="str">
        <f>IF(D61=0,"None",(D62-F63-F64)/D61)</f>
        <v>None</v>
      </c>
      <c r="D65" s="115">
        <f ca="1">IF(D62=0,0,(COUNTA(OFFSET(G64,0,0,1,D62))-COUNTIF(OFFSET(G64,0,0,1,D62),"=0")))</f>
        <v>0</v>
      </c>
      <c r="E65" s="82" t="s">
        <v>232</v>
      </c>
      <c r="F65" s="87">
        <f ca="1">IF(D61=0,0,SUM(OFFSET(G65,0,0,1,D61))/(IF(D61=0,1,D61)))</f>
        <v>0</v>
      </c>
      <c r="G65" s="110"/>
      <c r="H65" s="110"/>
      <c r="I65" s="110"/>
      <c r="J65" s="41"/>
      <c r="K65" s="41"/>
      <c r="L65" s="38"/>
      <c r="M65" s="41"/>
      <c r="N65" s="41"/>
      <c r="O65" s="41"/>
      <c r="P65" s="41"/>
    </row>
    <row r="66" spans="1:80">
      <c r="A66" s="63"/>
      <c r="B66" s="68"/>
      <c r="D66" s="89"/>
      <c r="E66" s="78"/>
      <c r="F66" s="79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80">
      <c r="A67" s="63"/>
      <c r="B67" s="69" t="s">
        <v>294</v>
      </c>
      <c r="D67" s="89"/>
      <c r="E67" s="78"/>
      <c r="F67" s="79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80" ht="16.5" thickBot="1">
      <c r="A68" s="63"/>
      <c r="B68" s="68" t="s">
        <v>295</v>
      </c>
      <c r="C68" s="121">
        <f>D68</f>
        <v>0</v>
      </c>
      <c r="D68" s="113">
        <f>D16+D25+D34+D43+D52+D61</f>
        <v>0</v>
      </c>
      <c r="E68" s="78"/>
      <c r="F68" s="79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80" ht="22.5">
      <c r="A69" s="63" t="s">
        <v>38</v>
      </c>
      <c r="B69" s="68" t="s">
        <v>82</v>
      </c>
      <c r="C69" s="118">
        <f ca="1">D69</f>
        <v>0</v>
      </c>
      <c r="D69" s="113">
        <f ca="1">D64+D55+D46+D37+D28+D19</f>
        <v>0</v>
      </c>
      <c r="E69" s="78"/>
      <c r="F69" s="79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80" ht="23.25" thickBot="1">
      <c r="A70" s="63" t="s">
        <v>39</v>
      </c>
      <c r="B70" s="68" t="s">
        <v>83</v>
      </c>
      <c r="C70" s="122">
        <f ca="1">D70</f>
        <v>0</v>
      </c>
      <c r="D70" s="113">
        <f ca="1">D65+D56+D47+D38+D29+D20</f>
        <v>0</v>
      </c>
      <c r="E70" s="78"/>
      <c r="F70" s="79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80">
      <c r="A71" s="63"/>
      <c r="B71" s="68"/>
      <c r="D71" s="89"/>
      <c r="E71" s="78"/>
      <c r="F71" s="79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80">
      <c r="A72" s="63"/>
      <c r="B72" s="70"/>
      <c r="D72" s="89"/>
      <c r="E72" s="78"/>
      <c r="F72" s="79"/>
    </row>
    <row r="73" spans="1:80">
      <c r="A73" s="58">
        <v>2</v>
      </c>
      <c r="B73" s="59" t="s">
        <v>116</v>
      </c>
      <c r="D73" s="89"/>
      <c r="E73" s="78"/>
      <c r="F73" s="79"/>
      <c r="G73" s="103" t="s">
        <v>149</v>
      </c>
      <c r="H73" s="41"/>
      <c r="I73" s="41"/>
      <c r="J73" s="41"/>
      <c r="K73" s="41"/>
      <c r="L73" s="41"/>
      <c r="M73" s="41"/>
      <c r="N73" s="41"/>
      <c r="O73" s="41"/>
      <c r="P73" s="41"/>
    </row>
    <row r="74" spans="1:80" ht="16.5" thickBot="1">
      <c r="A74" s="63"/>
      <c r="B74" s="69" t="s">
        <v>297</v>
      </c>
      <c r="D74" s="89"/>
      <c r="E74" s="78"/>
      <c r="F74" s="79"/>
      <c r="G74" s="106" t="s">
        <v>135</v>
      </c>
      <c r="H74" s="106" t="s">
        <v>136</v>
      </c>
      <c r="I74" s="106" t="s">
        <v>137</v>
      </c>
      <c r="J74" s="106" t="s">
        <v>138</v>
      </c>
      <c r="K74" s="106" t="s">
        <v>139</v>
      </c>
      <c r="L74" s="106" t="s">
        <v>140</v>
      </c>
      <c r="M74" s="106" t="s">
        <v>145</v>
      </c>
      <c r="N74" s="106" t="s">
        <v>146</v>
      </c>
      <c r="O74" s="106" t="s">
        <v>147</v>
      </c>
      <c r="P74" s="106" t="s">
        <v>148</v>
      </c>
      <c r="Q74" s="39" t="s">
        <v>250</v>
      </c>
    </row>
    <row r="75" spans="1:80" ht="22.5">
      <c r="A75" s="63" t="s">
        <v>40</v>
      </c>
      <c r="B75" s="68" t="s">
        <v>241</v>
      </c>
      <c r="C75" s="118">
        <f>D75</f>
        <v>0</v>
      </c>
      <c r="D75" s="113">
        <f>COUNTA(G75:AB75)</f>
        <v>0</v>
      </c>
      <c r="E75" s="80" t="s">
        <v>233</v>
      </c>
      <c r="F75" s="81"/>
      <c r="G75" s="22"/>
      <c r="H75" s="22"/>
      <c r="I75" s="22"/>
      <c r="J75" s="22"/>
      <c r="K75" s="41"/>
      <c r="L75" s="41"/>
      <c r="M75" s="41"/>
      <c r="N75" s="41"/>
      <c r="O75" s="41"/>
      <c r="P75" s="41"/>
      <c r="Q75" s="43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</row>
    <row r="76" spans="1:80" ht="22.5">
      <c r="A76" s="63" t="s">
        <v>41</v>
      </c>
      <c r="B76" s="64" t="s">
        <v>238</v>
      </c>
      <c r="C76" s="123">
        <f ca="1">D76</f>
        <v>0</v>
      </c>
      <c r="D76" s="116">
        <f ca="1">IF(D75=0,0,SUM(OFFSET(G78,0,0,1,D75)))</f>
        <v>0</v>
      </c>
      <c r="E76" s="82" t="s">
        <v>267</v>
      </c>
      <c r="F76" s="83"/>
      <c r="G76" s="44"/>
      <c r="H76" s="44"/>
      <c r="I76" s="44"/>
      <c r="J76" s="44"/>
      <c r="K76" s="41"/>
      <c r="L76" s="41"/>
      <c r="M76" s="41"/>
      <c r="N76" s="41"/>
      <c r="O76" s="41"/>
      <c r="P76" s="41"/>
      <c r="Q76" s="43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</row>
    <row r="77" spans="1:80" ht="22.5">
      <c r="A77" s="63" t="s">
        <v>42</v>
      </c>
      <c r="B77" s="64" t="s">
        <v>242</v>
      </c>
      <c r="C77" s="123">
        <f ca="1">D77</f>
        <v>0</v>
      </c>
      <c r="D77" s="116">
        <f ca="1">IF(D76=0,0,SUM(OFFSET(G79,0,0,1,D76)))</f>
        <v>0</v>
      </c>
      <c r="E77" s="82" t="s">
        <v>268</v>
      </c>
      <c r="F77" s="8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</row>
    <row r="78" spans="1:80" ht="23.25" thickBot="1">
      <c r="A78" s="63" t="s">
        <v>43</v>
      </c>
      <c r="B78" s="64" t="s">
        <v>239</v>
      </c>
      <c r="C78" s="120">
        <f ca="1">D78</f>
        <v>0</v>
      </c>
      <c r="D78" s="114">
        <f ca="1">F80</f>
        <v>0</v>
      </c>
      <c r="E78" s="82" t="s">
        <v>309</v>
      </c>
      <c r="F78" s="85">
        <f ca="1">SUM(OFFSET(G78,0,0,1,1+D77))</f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</row>
    <row r="79" spans="1:80">
      <c r="A79" s="63"/>
      <c r="B79" s="65"/>
      <c r="D79" s="89"/>
      <c r="E79" s="82" t="s">
        <v>310</v>
      </c>
      <c r="F79" s="85">
        <f ca="1">SUM(OFFSET(G79,0,0,1,1+D77))</f>
        <v>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</row>
    <row r="80" spans="1:80">
      <c r="A80" s="71"/>
      <c r="B80" s="68"/>
      <c r="D80" s="89"/>
      <c r="E80" s="82" t="s">
        <v>232</v>
      </c>
      <c r="F80" s="87">
        <f ca="1">IF(D75=0,0,SUM(OFFSET(G80,0,0,1,D75))/(IF(D75=0,1,D75)))</f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</row>
    <row r="81" spans="1:80">
      <c r="A81" s="71"/>
      <c r="B81" s="68"/>
      <c r="D81" s="89"/>
      <c r="E81" s="89"/>
      <c r="F81" s="89"/>
      <c r="G81" s="103" t="s">
        <v>149</v>
      </c>
      <c r="H81" s="22"/>
      <c r="I81" s="22"/>
      <c r="J81" s="22"/>
      <c r="K81" s="22"/>
      <c r="L81" s="22"/>
      <c r="M81" s="22"/>
      <c r="N81" s="22"/>
      <c r="O81" s="22"/>
      <c r="P81" s="22"/>
      <c r="Q81" s="29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</row>
    <row r="82" spans="1:80" ht="16.5" thickBot="1">
      <c r="A82" s="71"/>
      <c r="B82" s="69" t="s">
        <v>296</v>
      </c>
      <c r="D82" s="89"/>
      <c r="E82" s="92"/>
      <c r="F82" s="79"/>
      <c r="G82" s="106" t="s">
        <v>298</v>
      </c>
      <c r="H82" s="106" t="s">
        <v>299</v>
      </c>
      <c r="I82" s="106" t="s">
        <v>300</v>
      </c>
      <c r="J82" s="106" t="s">
        <v>301</v>
      </c>
      <c r="K82" s="106" t="s">
        <v>302</v>
      </c>
      <c r="L82" s="106" t="s">
        <v>303</v>
      </c>
      <c r="M82" s="106" t="s">
        <v>304</v>
      </c>
      <c r="N82" s="106" t="s">
        <v>305</v>
      </c>
      <c r="O82" s="106" t="s">
        <v>306</v>
      </c>
      <c r="P82" s="106" t="s">
        <v>307</v>
      </c>
      <c r="Q82" s="39" t="s">
        <v>250</v>
      </c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</row>
    <row r="83" spans="1:80" ht="22.5">
      <c r="A83" s="71" t="s">
        <v>44</v>
      </c>
      <c r="B83" s="68" t="s">
        <v>243</v>
      </c>
      <c r="C83" s="118">
        <f>D83</f>
        <v>0</v>
      </c>
      <c r="D83" s="113">
        <f>COUNTA(G83:AB83)</f>
        <v>0</v>
      </c>
      <c r="E83" s="80" t="s">
        <v>233</v>
      </c>
      <c r="F83" s="81"/>
      <c r="G83" s="22"/>
      <c r="H83" s="22"/>
      <c r="I83" s="22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</row>
    <row r="84" spans="1:80" ht="22.5">
      <c r="A84" s="7" t="s">
        <v>202</v>
      </c>
      <c r="B84" s="64" t="s">
        <v>238</v>
      </c>
      <c r="C84" s="123">
        <f ca="1">D84</f>
        <v>0</v>
      </c>
      <c r="D84" s="116">
        <f ca="1">IF(D83=0,0,SUM(OFFSET(G86,0,0,1,D83)))</f>
        <v>0</v>
      </c>
      <c r="E84" s="82" t="s">
        <v>308</v>
      </c>
      <c r="F84" s="83"/>
      <c r="G84" s="44"/>
      <c r="H84" s="44"/>
      <c r="I84" s="44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</row>
    <row r="85" spans="1:80" ht="22.5">
      <c r="A85" s="7" t="s">
        <v>334</v>
      </c>
      <c r="B85" s="64" t="s">
        <v>244</v>
      </c>
      <c r="C85" s="123">
        <f ca="1">D85</f>
        <v>0</v>
      </c>
      <c r="D85" s="116">
        <f ca="1">IF(D84=0,0,SUM(OFFSET(G87,0,0,1,D84)))</f>
        <v>0</v>
      </c>
      <c r="E85" s="82" t="s">
        <v>268</v>
      </c>
      <c r="F85" s="84"/>
      <c r="G85" s="22"/>
      <c r="H85" s="22"/>
      <c r="I85" s="22"/>
      <c r="J85" s="41"/>
      <c r="K85" s="41"/>
      <c r="L85" s="41"/>
      <c r="M85" s="41"/>
      <c r="N85" s="41"/>
      <c r="O85" s="41"/>
      <c r="P85" s="41"/>
      <c r="Q85" s="43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</row>
    <row r="86" spans="1:80" ht="23.25" thickBot="1">
      <c r="A86" s="71" t="s">
        <v>335</v>
      </c>
      <c r="B86" s="64" t="s">
        <v>239</v>
      </c>
      <c r="C86" s="120">
        <f ca="1">D86</f>
        <v>0</v>
      </c>
      <c r="D86" s="114">
        <f ca="1">F88</f>
        <v>0</v>
      </c>
      <c r="E86" s="82" t="s">
        <v>309</v>
      </c>
      <c r="F86" s="85">
        <f ca="1">SUM(OFFSET(G86,0,0,1,1+D85))</f>
        <v>0</v>
      </c>
      <c r="G86" s="22"/>
      <c r="H86" s="22"/>
      <c r="I86" s="22"/>
      <c r="J86" s="41"/>
      <c r="K86" s="41"/>
      <c r="L86" s="41"/>
      <c r="M86" s="41"/>
      <c r="N86" s="41"/>
      <c r="O86" s="41"/>
      <c r="P86" s="41"/>
      <c r="Q86" s="43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</row>
    <row r="87" spans="1:80">
      <c r="A87" s="71"/>
      <c r="B87" s="64"/>
      <c r="D87" s="89"/>
      <c r="E87" s="146" t="s">
        <v>462</v>
      </c>
      <c r="F87" s="85">
        <f ca="1">SUM(OFFSET(G87,0,0,1,1+D85))</f>
        <v>0</v>
      </c>
      <c r="G87" s="22"/>
      <c r="H87" s="22"/>
      <c r="I87" s="22"/>
      <c r="J87" s="41"/>
      <c r="K87" s="41"/>
      <c r="L87" s="41"/>
      <c r="M87" s="41"/>
      <c r="N87" s="41"/>
      <c r="O87" s="41"/>
      <c r="P87" s="41"/>
      <c r="Q87" s="43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</row>
    <row r="88" spans="1:80">
      <c r="A88" s="71"/>
      <c r="B88" s="72"/>
      <c r="D88" s="89"/>
      <c r="E88" s="82" t="s">
        <v>232</v>
      </c>
      <c r="F88" s="87">
        <f ca="1">IF(D83=0,0,SUM(OFFSET(G88,0,0,1,D83))/(IF(D83=0,1,D83)))</f>
        <v>0</v>
      </c>
      <c r="G88" s="22"/>
      <c r="H88" s="22"/>
      <c r="I88" s="22"/>
      <c r="J88" s="41"/>
      <c r="K88" s="41"/>
      <c r="L88" s="41"/>
      <c r="M88" s="41"/>
      <c r="N88" s="41"/>
      <c r="O88" s="41"/>
      <c r="P88" s="41"/>
      <c r="Q88" s="43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</row>
    <row r="89" spans="1:80">
      <c r="A89" s="63"/>
      <c r="B89" s="72"/>
      <c r="D89" s="89"/>
      <c r="E89" s="89"/>
      <c r="F89" s="89"/>
      <c r="G89" s="27"/>
      <c r="H89" s="27"/>
      <c r="I89" s="41"/>
      <c r="J89" s="41"/>
      <c r="K89" s="41"/>
      <c r="L89" s="41"/>
      <c r="M89" s="41"/>
      <c r="N89" s="41"/>
      <c r="O89" s="41"/>
      <c r="P89" s="41"/>
      <c r="Q89" s="43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</row>
    <row r="90" spans="1:80">
      <c r="A90" s="73">
        <v>3</v>
      </c>
      <c r="B90" s="56" t="s">
        <v>113</v>
      </c>
      <c r="D90" s="89"/>
      <c r="E90" s="78"/>
      <c r="F90" s="79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80">
      <c r="A91" s="63"/>
      <c r="B91" s="72"/>
      <c r="D91" s="89"/>
      <c r="E91" s="78"/>
      <c r="F91" s="79"/>
      <c r="G91" s="103" t="s">
        <v>318</v>
      </c>
      <c r="H91" s="41"/>
      <c r="I91" s="45"/>
      <c r="J91" s="45"/>
      <c r="K91" s="45"/>
      <c r="L91" s="45"/>
      <c r="M91" s="45"/>
      <c r="N91" s="45"/>
      <c r="O91" s="45"/>
      <c r="P91" s="45"/>
      <c r="Q91" s="45"/>
    </row>
    <row r="92" spans="1:80" ht="16.5" thickBot="1">
      <c r="A92" s="63"/>
      <c r="B92" s="59" t="s">
        <v>115</v>
      </c>
      <c r="D92" s="89"/>
      <c r="E92" s="78"/>
      <c r="F92" s="79"/>
      <c r="G92" s="106" t="s">
        <v>150</v>
      </c>
      <c r="H92" s="106" t="s">
        <v>151</v>
      </c>
      <c r="I92" s="106" t="s">
        <v>152</v>
      </c>
      <c r="J92" s="106" t="s">
        <v>153</v>
      </c>
      <c r="K92" s="106" t="s">
        <v>154</v>
      </c>
      <c r="L92" s="106" t="s">
        <v>155</v>
      </c>
      <c r="M92" s="106" t="s">
        <v>156</v>
      </c>
      <c r="N92" s="106" t="s">
        <v>157</v>
      </c>
      <c r="O92" s="106" t="s">
        <v>158</v>
      </c>
      <c r="P92" s="106" t="s">
        <v>159</v>
      </c>
      <c r="Q92" s="39" t="s">
        <v>250</v>
      </c>
    </row>
    <row r="93" spans="1:80" ht="22.5">
      <c r="A93" s="71" t="s">
        <v>45</v>
      </c>
      <c r="B93" s="61" t="s">
        <v>91</v>
      </c>
      <c r="C93" s="124">
        <f>D93</f>
        <v>0</v>
      </c>
      <c r="D93" s="116">
        <f t="shared" ref="D93:D100" si="0">COUNTA(G93:AB93)</f>
        <v>0</v>
      </c>
      <c r="E93" s="93" t="s">
        <v>312</v>
      </c>
      <c r="F93" s="94"/>
      <c r="G93" s="33"/>
      <c r="H93" s="46"/>
      <c r="I93" s="46"/>
      <c r="J93" s="41"/>
      <c r="K93" s="41"/>
      <c r="L93" s="41"/>
      <c r="M93" s="41"/>
      <c r="N93" s="41"/>
      <c r="O93" s="41"/>
      <c r="P93" s="41"/>
      <c r="Q93" s="43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80" ht="22.5">
      <c r="A94" s="71" t="s">
        <v>46</v>
      </c>
      <c r="B94" s="61" t="s">
        <v>92</v>
      </c>
      <c r="C94" s="123">
        <f t="shared" ref="C94:C100" si="1">D94</f>
        <v>0</v>
      </c>
      <c r="D94" s="116">
        <f t="shared" si="0"/>
        <v>0</v>
      </c>
      <c r="E94" s="93" t="s">
        <v>313</v>
      </c>
      <c r="F94" s="93"/>
      <c r="G94" s="33"/>
      <c r="H94" s="41"/>
      <c r="I94" s="41"/>
      <c r="J94" s="41"/>
      <c r="K94" s="41"/>
      <c r="L94" s="41"/>
      <c r="M94" s="41"/>
      <c r="N94" s="41"/>
      <c r="O94" s="41"/>
      <c r="P94" s="41"/>
      <c r="Q94" s="43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80" ht="22.5">
      <c r="A95" s="71" t="s">
        <v>203</v>
      </c>
      <c r="B95" s="61" t="s">
        <v>93</v>
      </c>
      <c r="C95" s="123">
        <f t="shared" si="1"/>
        <v>0</v>
      </c>
      <c r="D95" s="116">
        <f t="shared" si="0"/>
        <v>0</v>
      </c>
      <c r="E95" s="93" t="s">
        <v>311</v>
      </c>
      <c r="F95" s="94"/>
      <c r="G95" s="33"/>
      <c r="H95" s="33"/>
      <c r="I95" s="33"/>
      <c r="J95" s="41"/>
      <c r="K95" s="41"/>
      <c r="L95" s="41"/>
      <c r="M95" s="41"/>
      <c r="N95" s="41"/>
      <c r="O95" s="41"/>
      <c r="P95" s="41"/>
      <c r="Q95" s="43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80" ht="22.5">
      <c r="A96" s="71" t="s">
        <v>204</v>
      </c>
      <c r="B96" s="61" t="s">
        <v>94</v>
      </c>
      <c r="C96" s="123">
        <f t="shared" si="1"/>
        <v>0</v>
      </c>
      <c r="D96" s="116">
        <f t="shared" si="0"/>
        <v>0</v>
      </c>
      <c r="E96" s="93" t="s">
        <v>314</v>
      </c>
      <c r="F96" s="95"/>
      <c r="G96" s="44"/>
      <c r="H96" s="44"/>
      <c r="I96" s="41"/>
      <c r="J96" s="41"/>
      <c r="K96" s="41"/>
      <c r="L96" s="41"/>
      <c r="M96" s="41"/>
      <c r="N96" s="41"/>
      <c r="O96" s="41"/>
      <c r="P96" s="41"/>
      <c r="Q96" s="43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65" ht="22.5">
      <c r="A97" s="71" t="s">
        <v>205</v>
      </c>
      <c r="B97" s="61" t="s">
        <v>95</v>
      </c>
      <c r="C97" s="123">
        <f t="shared" si="1"/>
        <v>0</v>
      </c>
      <c r="D97" s="116">
        <f t="shared" si="0"/>
        <v>0</v>
      </c>
      <c r="E97" s="93" t="s">
        <v>315</v>
      </c>
      <c r="F97" s="95"/>
      <c r="G97" s="44"/>
      <c r="H97" s="44"/>
      <c r="I97" s="41"/>
      <c r="J97" s="41"/>
      <c r="K97" s="41"/>
      <c r="L97" s="41"/>
      <c r="M97" s="41"/>
      <c r="N97" s="41"/>
      <c r="O97" s="41"/>
      <c r="P97" s="41"/>
      <c r="Q97" s="43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65" ht="22.5">
      <c r="A98" s="71" t="s">
        <v>206</v>
      </c>
      <c r="B98" s="61" t="s">
        <v>96</v>
      </c>
      <c r="C98" s="123">
        <f t="shared" si="1"/>
        <v>0</v>
      </c>
      <c r="D98" s="116">
        <f t="shared" si="0"/>
        <v>0</v>
      </c>
      <c r="E98" s="93" t="s">
        <v>316</v>
      </c>
      <c r="F98" s="96"/>
      <c r="G98" s="33"/>
      <c r="H98" s="41"/>
      <c r="I98" s="41"/>
      <c r="J98" s="41"/>
      <c r="K98" s="41"/>
      <c r="L98" s="41"/>
      <c r="M98" s="41"/>
      <c r="N98" s="41"/>
      <c r="O98" s="41"/>
      <c r="P98" s="41"/>
      <c r="Q98" s="43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65" ht="33.75">
      <c r="A99" s="71" t="s">
        <v>207</v>
      </c>
      <c r="B99" s="61" t="s">
        <v>228</v>
      </c>
      <c r="C99" s="123">
        <f t="shared" si="1"/>
        <v>0</v>
      </c>
      <c r="D99" s="116">
        <f t="shared" si="0"/>
        <v>0</v>
      </c>
      <c r="E99" s="93" t="s">
        <v>317</v>
      </c>
      <c r="F99" s="96"/>
      <c r="G99" s="33"/>
      <c r="H99" s="33"/>
      <c r="I99" s="33"/>
      <c r="J99" s="41"/>
      <c r="K99" s="41"/>
      <c r="L99" s="41"/>
      <c r="M99" s="41"/>
      <c r="N99" s="41"/>
      <c r="O99" s="41"/>
      <c r="P99" s="41"/>
      <c r="Q99" s="43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65" ht="23.25" thickBot="1">
      <c r="A100" s="71" t="s">
        <v>208</v>
      </c>
      <c r="B100" s="61" t="s">
        <v>90</v>
      </c>
      <c r="C100" s="126">
        <f t="shared" si="1"/>
        <v>0</v>
      </c>
      <c r="D100" s="116">
        <f t="shared" si="0"/>
        <v>0</v>
      </c>
      <c r="E100" s="93" t="s">
        <v>316</v>
      </c>
      <c r="F100" s="96"/>
      <c r="G100" s="44"/>
      <c r="H100" s="41"/>
      <c r="I100" s="41"/>
      <c r="J100" s="41"/>
      <c r="K100" s="41"/>
      <c r="L100" s="41"/>
      <c r="M100" s="41"/>
      <c r="N100" s="41"/>
      <c r="O100" s="41"/>
      <c r="P100" s="41"/>
      <c r="Q100" s="43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65">
      <c r="A101" s="71"/>
      <c r="B101" s="74"/>
      <c r="D101" s="89"/>
      <c r="E101" s="78"/>
      <c r="F101" s="79"/>
      <c r="G101" s="103" t="s">
        <v>162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65" ht="30.75" thickBot="1">
      <c r="A102" s="73">
        <v>4</v>
      </c>
      <c r="B102" s="59" t="s">
        <v>88</v>
      </c>
      <c r="D102" s="89"/>
      <c r="E102" s="78"/>
      <c r="F102" s="79"/>
      <c r="G102" s="106" t="s">
        <v>160</v>
      </c>
      <c r="H102" s="106" t="s">
        <v>161</v>
      </c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65" ht="23.25" thickBot="1">
      <c r="A103" s="71" t="s">
        <v>209</v>
      </c>
      <c r="B103" s="61" t="s">
        <v>89</v>
      </c>
      <c r="C103" s="125">
        <f>D103</f>
        <v>0</v>
      </c>
      <c r="D103" s="113">
        <f>COUNTA(G103:AB103)</f>
        <v>0</v>
      </c>
      <c r="E103" s="80" t="s">
        <v>274</v>
      </c>
      <c r="F103" s="83"/>
      <c r="G103" s="41"/>
      <c r="H103" s="130"/>
      <c r="I103" s="41"/>
      <c r="J103" s="41"/>
      <c r="K103" s="41"/>
      <c r="L103" s="41"/>
      <c r="M103" s="41"/>
      <c r="N103" s="41"/>
      <c r="O103" s="41"/>
      <c r="P103" s="41"/>
      <c r="Q103" s="43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</row>
    <row r="104" spans="1:65" ht="22.5">
      <c r="A104" s="71"/>
      <c r="B104" s="72"/>
      <c r="D104" s="89"/>
      <c r="E104" s="82" t="s">
        <v>277</v>
      </c>
      <c r="F104" s="83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3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</row>
    <row r="105" spans="1:65">
      <c r="A105" s="58"/>
      <c r="B105" s="72"/>
      <c r="D105" s="89"/>
      <c r="E105" s="82" t="s">
        <v>278</v>
      </c>
      <c r="F105" s="83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65" ht="31.5">
      <c r="A106" s="63"/>
      <c r="B106" s="56" t="s">
        <v>114</v>
      </c>
      <c r="D106" s="89"/>
      <c r="E106" s="78"/>
      <c r="F106" s="79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65" ht="24">
      <c r="A107" s="63"/>
      <c r="B107" s="75" t="s">
        <v>263</v>
      </c>
      <c r="D107" s="89"/>
      <c r="E107" s="78"/>
      <c r="F107" s="79"/>
      <c r="G107" s="134" t="s">
        <v>163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65" ht="30">
      <c r="A108" s="73">
        <v>5</v>
      </c>
      <c r="B108" s="59" t="s">
        <v>262</v>
      </c>
      <c r="D108" s="89"/>
      <c r="E108" s="78"/>
      <c r="F108" s="79"/>
      <c r="G108" s="106" t="s">
        <v>164</v>
      </c>
      <c r="H108" s="106" t="s">
        <v>165</v>
      </c>
      <c r="I108" s="106" t="s">
        <v>166</v>
      </c>
      <c r="J108" s="106" t="s">
        <v>167</v>
      </c>
      <c r="K108" s="39" t="s">
        <v>250</v>
      </c>
      <c r="L108" s="45"/>
      <c r="M108" s="45"/>
      <c r="N108" s="45"/>
      <c r="O108" s="45"/>
      <c r="P108" s="45"/>
      <c r="Q108" s="45"/>
    </row>
    <row r="109" spans="1:65" ht="24.95" customHeight="1" thickBot="1">
      <c r="A109" s="63"/>
      <c r="B109" s="76" t="s">
        <v>11</v>
      </c>
      <c r="C109" s="121">
        <f>D109</f>
        <v>0</v>
      </c>
      <c r="D109" s="113">
        <f>COUNTA(G109:P109)</f>
        <v>0</v>
      </c>
      <c r="E109" s="80" t="s">
        <v>339</v>
      </c>
      <c r="F109" s="81"/>
      <c r="G109" s="22"/>
      <c r="H109" s="22"/>
      <c r="I109" s="22"/>
      <c r="J109" s="22"/>
      <c r="K109" s="41"/>
      <c r="L109" s="41"/>
      <c r="M109" s="41"/>
      <c r="N109" s="41"/>
      <c r="O109" s="41"/>
      <c r="P109" s="41"/>
      <c r="Q109" s="43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</row>
    <row r="110" spans="1:65" s="47" customFormat="1" ht="22.5">
      <c r="A110" s="71" t="s">
        <v>210</v>
      </c>
      <c r="B110" s="61" t="s">
        <v>271</v>
      </c>
      <c r="C110" s="124">
        <f ca="1">D110</f>
        <v>0</v>
      </c>
      <c r="D110" s="116">
        <f ca="1">IF(D109=0,0,COUNTIF(OFFSET(G113,0,0,1,D109),"=1"))</f>
        <v>0</v>
      </c>
      <c r="E110" s="82" t="s">
        <v>269</v>
      </c>
      <c r="F110" s="97">
        <f>SUM(G112:Q112)</f>
        <v>0</v>
      </c>
      <c r="G110" s="44"/>
      <c r="H110" s="44"/>
      <c r="I110" s="44"/>
      <c r="J110" s="44"/>
      <c r="K110" s="41"/>
      <c r="L110" s="41"/>
      <c r="M110" s="41"/>
      <c r="N110" s="41"/>
      <c r="O110" s="41"/>
      <c r="P110" s="41"/>
      <c r="Q110" s="43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15"/>
      <c r="BK110" s="15"/>
      <c r="BL110" s="15"/>
      <c r="BM110" s="15"/>
    </row>
    <row r="111" spans="1:65" ht="22.5">
      <c r="A111" s="71" t="s">
        <v>211</v>
      </c>
      <c r="B111" s="61" t="s">
        <v>272</v>
      </c>
      <c r="C111" s="119">
        <f ca="1">D111</f>
        <v>0</v>
      </c>
      <c r="D111" s="113">
        <f ca="1">IF(D109=0,0,COUNTIF(OFFSET(G113,0,0,1,D109),"=2"))</f>
        <v>0</v>
      </c>
      <c r="E111" s="82" t="s">
        <v>270</v>
      </c>
      <c r="F111" s="84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3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</row>
    <row r="112" spans="1:65">
      <c r="A112" s="71" t="s">
        <v>212</v>
      </c>
      <c r="B112" s="61" t="s">
        <v>273</v>
      </c>
      <c r="C112" s="119">
        <f ca="1">D112</f>
        <v>0</v>
      </c>
      <c r="D112" s="113">
        <f ca="1">IF(D109=0,0,COUNTIF(OFFSET(G113,0,0,1,D109),"=3"))</f>
        <v>0</v>
      </c>
      <c r="E112" s="82" t="s">
        <v>283</v>
      </c>
      <c r="F112" s="98"/>
      <c r="G112" s="48"/>
      <c r="H112" s="48"/>
      <c r="I112" s="48"/>
      <c r="J112" s="48"/>
      <c r="K112" s="45"/>
      <c r="L112" s="45"/>
      <c r="M112" s="45"/>
      <c r="N112" s="45"/>
      <c r="O112" s="45"/>
      <c r="P112" s="45"/>
      <c r="Q112" s="45"/>
    </row>
    <row r="113" spans="1:65" ht="23.25" thickBot="1">
      <c r="A113" s="71" t="s">
        <v>213</v>
      </c>
      <c r="B113" s="61" t="s">
        <v>229</v>
      </c>
      <c r="C113" s="131">
        <f ca="1">D113</f>
        <v>0</v>
      </c>
      <c r="D113" s="149">
        <f ca="1">IF(D109=0,0,SUM(OFFSET(G112,0,0,1,D109))/IF(D109&lt;&gt;0,D109,1))</f>
        <v>0</v>
      </c>
      <c r="E113" s="82" t="s">
        <v>276</v>
      </c>
      <c r="F113" s="84"/>
      <c r="G113" s="37"/>
      <c r="H113" s="37"/>
      <c r="I113" s="37"/>
      <c r="J113" s="37"/>
      <c r="K113" s="45"/>
      <c r="L113" s="45"/>
      <c r="M113" s="45"/>
      <c r="N113" s="45"/>
      <c r="O113" s="45"/>
      <c r="P113" s="45"/>
      <c r="Q113" s="45"/>
    </row>
    <row r="114" spans="1:65">
      <c r="A114" s="71"/>
      <c r="B114" s="61"/>
      <c r="C114" s="32"/>
      <c r="D114" s="149"/>
      <c r="E114" s="82" t="s">
        <v>279</v>
      </c>
      <c r="F114" s="85">
        <f>SUM(G114:Q114)</f>
        <v>0</v>
      </c>
      <c r="G114" s="37"/>
      <c r="H114" s="37"/>
      <c r="I114" s="37"/>
      <c r="J114" s="37"/>
      <c r="K114" s="45"/>
      <c r="L114" s="45"/>
      <c r="M114" s="45"/>
      <c r="N114" s="45"/>
      <c r="O114" s="45"/>
      <c r="P114" s="45"/>
      <c r="Q114" s="45"/>
    </row>
    <row r="115" spans="1:65">
      <c r="A115" s="71"/>
      <c r="B115" s="61"/>
      <c r="D115" s="89"/>
      <c r="E115" s="78"/>
      <c r="F115" s="79"/>
      <c r="G115" s="134" t="s">
        <v>163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65">
      <c r="A116" s="71"/>
      <c r="B116" s="61"/>
      <c r="D116" s="89"/>
      <c r="E116" s="78"/>
      <c r="F116" s="79"/>
      <c r="G116" s="106" t="s">
        <v>164</v>
      </c>
      <c r="H116" s="106" t="s">
        <v>165</v>
      </c>
      <c r="I116" s="106" t="s">
        <v>166</v>
      </c>
      <c r="J116" s="39" t="s">
        <v>250</v>
      </c>
      <c r="K116" s="45"/>
      <c r="L116" s="45"/>
      <c r="M116" s="45"/>
      <c r="N116" s="45"/>
      <c r="O116" s="45"/>
      <c r="P116" s="45"/>
      <c r="Q116" s="45"/>
    </row>
    <row r="117" spans="1:65" ht="23.25" thickBot="1">
      <c r="A117" s="73">
        <v>6</v>
      </c>
      <c r="B117" s="59" t="s">
        <v>16</v>
      </c>
      <c r="C117" s="121">
        <f>D117</f>
        <v>0</v>
      </c>
      <c r="D117" s="113">
        <f>COUNTA(G117:P117)</f>
        <v>0</v>
      </c>
      <c r="E117" s="80" t="s">
        <v>339</v>
      </c>
      <c r="F117" s="81"/>
      <c r="G117" s="22"/>
      <c r="H117" s="22"/>
      <c r="I117" s="22"/>
      <c r="J117" s="45"/>
      <c r="K117" s="45"/>
      <c r="L117" s="45"/>
      <c r="M117" s="45"/>
      <c r="N117" s="45"/>
      <c r="O117" s="45"/>
      <c r="P117" s="45"/>
      <c r="Q117" s="45"/>
    </row>
    <row r="118" spans="1:65" ht="22.5">
      <c r="A118" s="71" t="s">
        <v>47</v>
      </c>
      <c r="B118" s="61" t="s">
        <v>280</v>
      </c>
      <c r="C118" s="124">
        <f ca="1">D118</f>
        <v>0</v>
      </c>
      <c r="D118" s="116">
        <f ca="1">IF(D117=0,0,COUNTIF(OFFSET(G121,0,0,1,D117),"=2"))</f>
        <v>0</v>
      </c>
      <c r="E118" s="82" t="s">
        <v>269</v>
      </c>
      <c r="F118" s="97">
        <f>SUM(G120:Q120)</f>
        <v>0</v>
      </c>
      <c r="G118" s="44"/>
      <c r="H118" s="44"/>
      <c r="I118" s="44"/>
      <c r="J118" s="41"/>
      <c r="K118" s="45"/>
      <c r="L118" s="45"/>
      <c r="M118" s="45"/>
      <c r="N118" s="45"/>
      <c r="O118" s="45"/>
      <c r="P118" s="45"/>
      <c r="Q118" s="45"/>
    </row>
    <row r="119" spans="1:65">
      <c r="A119" s="71" t="s">
        <v>48</v>
      </c>
      <c r="B119" s="61" t="s">
        <v>281</v>
      </c>
      <c r="C119" s="119">
        <f ca="1">D119</f>
        <v>0</v>
      </c>
      <c r="D119" s="113">
        <f ca="1">IF(D117=0,0,COUNTIF(OFFSET(G121,0,0,1,D117),"=3"))</f>
        <v>0</v>
      </c>
      <c r="E119" s="82" t="s">
        <v>270</v>
      </c>
      <c r="F119" s="84"/>
      <c r="G119" s="41"/>
      <c r="H119" s="41"/>
      <c r="I119" s="41"/>
      <c r="J119" s="41"/>
      <c r="K119" s="45"/>
      <c r="L119" s="45"/>
      <c r="M119" s="45"/>
      <c r="N119" s="45"/>
      <c r="O119" s="45"/>
      <c r="P119" s="45"/>
      <c r="Q119" s="45"/>
    </row>
    <row r="120" spans="1:65" ht="21.95" customHeight="1" thickBot="1">
      <c r="A120" s="71" t="s">
        <v>60</v>
      </c>
      <c r="B120" s="61" t="s">
        <v>104</v>
      </c>
      <c r="C120" s="132">
        <f ca="1">D120</f>
        <v>0</v>
      </c>
      <c r="D120" s="149">
        <f ca="1">IF(D117=0,0,SUM(OFFSET(G120,0,0,1,D117))/IF(D117&lt;&gt;0,D117,1))</f>
        <v>0</v>
      </c>
      <c r="E120" s="82" t="s">
        <v>283</v>
      </c>
      <c r="F120" s="98"/>
      <c r="G120" s="48"/>
      <c r="H120" s="48"/>
      <c r="I120" s="48"/>
      <c r="J120" s="45"/>
      <c r="K120" s="45"/>
      <c r="L120" s="45"/>
      <c r="M120" s="45"/>
      <c r="N120" s="45"/>
      <c r="O120" s="45"/>
      <c r="P120" s="45"/>
      <c r="Q120" s="45"/>
    </row>
    <row r="121" spans="1:65" ht="15.95" customHeight="1">
      <c r="A121" s="71"/>
      <c r="B121" s="61"/>
      <c r="C121" s="32"/>
      <c r="D121" s="149"/>
      <c r="E121" s="82" t="s">
        <v>275</v>
      </c>
      <c r="F121" s="84"/>
      <c r="G121" s="37"/>
      <c r="H121" s="37"/>
      <c r="I121" s="37"/>
      <c r="J121" s="45"/>
      <c r="K121" s="45"/>
      <c r="L121" s="45"/>
      <c r="M121" s="45"/>
      <c r="N121" s="45"/>
      <c r="O121" s="45"/>
      <c r="P121" s="45"/>
      <c r="Q121" s="45"/>
    </row>
    <row r="122" spans="1:65">
      <c r="A122" s="71"/>
      <c r="B122" s="61"/>
      <c r="C122" s="32"/>
      <c r="D122" s="61"/>
      <c r="E122" s="82" t="s">
        <v>279</v>
      </c>
      <c r="F122" s="85">
        <f>SUM(G122:Q122)</f>
        <v>0</v>
      </c>
      <c r="G122" s="37"/>
      <c r="H122" s="37"/>
      <c r="I122" s="37"/>
      <c r="J122" s="45"/>
      <c r="K122" s="45"/>
      <c r="L122" s="45"/>
      <c r="M122" s="45"/>
      <c r="N122" s="45"/>
      <c r="O122" s="45"/>
      <c r="P122" s="45"/>
      <c r="Q122" s="45"/>
    </row>
    <row r="123" spans="1:65">
      <c r="A123" s="71"/>
      <c r="B123" s="61"/>
      <c r="C123" s="31"/>
      <c r="D123" s="79"/>
      <c r="E123" s="79"/>
      <c r="F123" s="79"/>
      <c r="G123" s="134" t="s">
        <v>284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65">
      <c r="A124" s="71"/>
      <c r="B124" s="61"/>
      <c r="C124" s="31"/>
      <c r="D124" s="79"/>
      <c r="E124" s="79"/>
      <c r="F124" s="79"/>
      <c r="G124" s="106" t="s">
        <v>164</v>
      </c>
      <c r="H124" s="106" t="s">
        <v>165</v>
      </c>
      <c r="I124" s="106" t="s">
        <v>166</v>
      </c>
      <c r="J124" s="39" t="s">
        <v>250</v>
      </c>
      <c r="K124" s="45"/>
      <c r="L124" s="45"/>
      <c r="M124" s="45"/>
      <c r="N124" s="45"/>
      <c r="O124" s="45"/>
      <c r="P124" s="45"/>
      <c r="Q124" s="45"/>
    </row>
    <row r="125" spans="1:65" s="47" customFormat="1" ht="23.25" thickBot="1">
      <c r="A125" s="73">
        <v>7</v>
      </c>
      <c r="B125" s="59" t="s">
        <v>17</v>
      </c>
      <c r="C125" s="121">
        <f>D125</f>
        <v>0</v>
      </c>
      <c r="D125" s="113">
        <f>COUNTA(G125:P125)</f>
        <v>0</v>
      </c>
      <c r="E125" s="80" t="s">
        <v>339</v>
      </c>
      <c r="F125" s="81"/>
      <c r="G125" s="22"/>
      <c r="H125" s="22"/>
      <c r="I125" s="22"/>
      <c r="J125" s="45"/>
      <c r="K125" s="45"/>
      <c r="L125" s="45"/>
      <c r="M125" s="45"/>
      <c r="N125" s="45"/>
      <c r="O125" s="45"/>
      <c r="P125" s="45"/>
      <c r="Q125" s="4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22.5">
      <c r="A126" s="71" t="s">
        <v>9</v>
      </c>
      <c r="B126" s="61" t="s">
        <v>280</v>
      </c>
      <c r="C126" s="124">
        <f ca="1">D126</f>
        <v>0</v>
      </c>
      <c r="D126" s="116">
        <f ca="1">IF(D125=0,0,COUNTIF(OFFSET(G129,0,0,1,D125),"=2"))</f>
        <v>0</v>
      </c>
      <c r="E126" s="82" t="s">
        <v>269</v>
      </c>
      <c r="F126" s="97">
        <f>SUM(G128:Q128)</f>
        <v>0</v>
      </c>
      <c r="G126" s="44"/>
      <c r="H126" s="44"/>
      <c r="I126" s="44"/>
      <c r="J126" s="45"/>
      <c r="K126" s="45"/>
      <c r="L126" s="45"/>
      <c r="M126" s="45"/>
      <c r="N126" s="45"/>
      <c r="O126" s="45"/>
      <c r="P126" s="45"/>
      <c r="Q126" s="45"/>
    </row>
    <row r="127" spans="1:65" ht="22.5">
      <c r="A127" s="71" t="s">
        <v>10</v>
      </c>
      <c r="B127" s="61" t="s">
        <v>281</v>
      </c>
      <c r="C127" s="119">
        <f ca="1">D127</f>
        <v>0</v>
      </c>
      <c r="D127" s="113">
        <f ca="1">IF(D125=0,0,COUNTIF(OFFSET(G129,0,0,1,D125),"=3"))</f>
        <v>0</v>
      </c>
      <c r="E127" s="82" t="s">
        <v>285</v>
      </c>
      <c r="F127" s="84"/>
      <c r="G127" s="41"/>
      <c r="H127" s="41"/>
      <c r="I127" s="41"/>
      <c r="J127" s="45"/>
      <c r="K127" s="45"/>
      <c r="L127" s="45"/>
      <c r="M127" s="45"/>
      <c r="N127" s="45"/>
      <c r="O127" s="45"/>
      <c r="P127" s="45"/>
      <c r="Q127" s="45"/>
    </row>
    <row r="128" spans="1:65" ht="21.95" customHeight="1" thickBot="1">
      <c r="A128" s="71" t="s">
        <v>61</v>
      </c>
      <c r="B128" s="61" t="s">
        <v>105</v>
      </c>
      <c r="C128" s="131">
        <f ca="1">D128</f>
        <v>0</v>
      </c>
      <c r="D128" s="149">
        <f ca="1">IF(D125=0,0,SUM(OFFSET(G128,0,0,1,D125))/IF(D125&lt;&gt;0,D125,1))</f>
        <v>0</v>
      </c>
      <c r="E128" s="82" t="s">
        <v>283</v>
      </c>
      <c r="F128" s="98"/>
      <c r="G128" s="48"/>
      <c r="H128" s="48"/>
      <c r="I128" s="48"/>
      <c r="J128" s="45"/>
      <c r="K128" s="45"/>
      <c r="L128" s="45"/>
      <c r="M128" s="45"/>
      <c r="N128" s="45"/>
      <c r="O128" s="45"/>
      <c r="P128" s="45"/>
      <c r="Q128" s="45"/>
    </row>
    <row r="129" spans="1:67" ht="15.95" customHeight="1">
      <c r="A129" s="71"/>
      <c r="B129" s="61"/>
      <c r="C129" s="32"/>
      <c r="D129" s="149"/>
      <c r="E129" s="82" t="s">
        <v>275</v>
      </c>
      <c r="F129" s="84"/>
      <c r="G129" s="37"/>
      <c r="H129" s="37"/>
      <c r="I129" s="37"/>
      <c r="J129" s="45"/>
      <c r="K129" s="45"/>
      <c r="L129" s="45"/>
      <c r="M129" s="45"/>
      <c r="N129" s="45"/>
      <c r="O129" s="45"/>
      <c r="P129" s="45"/>
      <c r="Q129" s="45"/>
    </row>
    <row r="130" spans="1:67">
      <c r="A130" s="71"/>
      <c r="B130" s="61"/>
      <c r="C130" s="32"/>
      <c r="D130" s="61"/>
      <c r="E130" s="82" t="s">
        <v>279</v>
      </c>
      <c r="F130" s="85">
        <f>SUM(G130:Q130)</f>
        <v>0</v>
      </c>
      <c r="G130" s="37"/>
      <c r="H130" s="37"/>
      <c r="I130" s="37"/>
      <c r="J130" s="45"/>
      <c r="K130" s="45"/>
      <c r="L130" s="45"/>
      <c r="M130" s="45"/>
      <c r="N130" s="45"/>
      <c r="O130" s="45"/>
      <c r="P130" s="45"/>
      <c r="Q130" s="45"/>
    </row>
    <row r="131" spans="1:67">
      <c r="A131" s="71"/>
      <c r="B131" s="72"/>
      <c r="D131" s="89"/>
      <c r="E131" s="78"/>
      <c r="F131" s="79"/>
      <c r="G131" s="134" t="s">
        <v>163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67">
      <c r="A132" s="71"/>
      <c r="B132" s="72"/>
      <c r="D132" s="89"/>
      <c r="E132" s="78"/>
      <c r="F132" s="79"/>
      <c r="G132" s="106" t="s">
        <v>168</v>
      </c>
      <c r="H132" s="106" t="s">
        <v>169</v>
      </c>
      <c r="I132" s="106" t="s">
        <v>170</v>
      </c>
      <c r="J132" s="106" t="s">
        <v>171</v>
      </c>
      <c r="K132" s="106" t="s">
        <v>172</v>
      </c>
      <c r="L132" s="106" t="s">
        <v>173</v>
      </c>
      <c r="M132" s="106" t="s">
        <v>174</v>
      </c>
      <c r="N132" s="106" t="s">
        <v>175</v>
      </c>
      <c r="O132" s="106" t="s">
        <v>176</v>
      </c>
      <c r="P132" s="106" t="s">
        <v>177</v>
      </c>
      <c r="Q132" s="39" t="s">
        <v>250</v>
      </c>
    </row>
    <row r="133" spans="1:67" ht="23.1" customHeight="1" thickBot="1">
      <c r="A133" s="73">
        <v>8</v>
      </c>
      <c r="B133" s="59" t="s">
        <v>18</v>
      </c>
      <c r="C133" s="121">
        <f>D133</f>
        <v>0</v>
      </c>
      <c r="D133" s="113">
        <f>COUNTA(G133:P133)</f>
        <v>0</v>
      </c>
      <c r="E133" s="129" t="s">
        <v>340</v>
      </c>
      <c r="F133" s="8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45"/>
    </row>
    <row r="134" spans="1:67" ht="22.5">
      <c r="A134" s="71" t="s">
        <v>12</v>
      </c>
      <c r="B134" s="61" t="s">
        <v>280</v>
      </c>
      <c r="C134" s="124">
        <f>D134</f>
        <v>0</v>
      </c>
      <c r="D134" s="116">
        <f>COUNTIF(G137:Q137,"=2")</f>
        <v>0</v>
      </c>
      <c r="E134" s="82" t="s">
        <v>330</v>
      </c>
      <c r="F134" s="97">
        <f>SUM(G136:Q136)</f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3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</row>
    <row r="135" spans="1:67" ht="22.5">
      <c r="A135" s="71" t="s">
        <v>13</v>
      </c>
      <c r="B135" s="61" t="s">
        <v>281</v>
      </c>
      <c r="C135" s="123">
        <f>D135</f>
        <v>0</v>
      </c>
      <c r="D135" s="116">
        <f>COUNTIF(G137:Q137,"=3")</f>
        <v>0</v>
      </c>
      <c r="E135" s="82" t="s">
        <v>282</v>
      </c>
      <c r="F135" s="84"/>
      <c r="G135" s="41"/>
      <c r="H135" s="22"/>
      <c r="I135" s="22"/>
      <c r="J135" s="22"/>
      <c r="K135" s="22"/>
      <c r="L135" s="22"/>
      <c r="M135" s="22"/>
      <c r="N135" s="22"/>
      <c r="O135" s="22"/>
      <c r="P135" s="22"/>
      <c r="Q135" s="43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</row>
    <row r="136" spans="1:67" ht="24" customHeight="1">
      <c r="A136" s="71" t="s">
        <v>14</v>
      </c>
      <c r="B136" s="61" t="s">
        <v>337</v>
      </c>
      <c r="C136" s="133">
        <f>D136</f>
        <v>0</v>
      </c>
      <c r="D136" s="113"/>
      <c r="E136" s="82" t="s">
        <v>283</v>
      </c>
      <c r="F136" s="9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3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</row>
    <row r="137" spans="1:67" ht="21.95" customHeight="1" thickBot="1">
      <c r="A137" s="71" t="s">
        <v>15</v>
      </c>
      <c r="B137" s="61" t="s">
        <v>338</v>
      </c>
      <c r="C137" s="131">
        <f>D137</f>
        <v>0</v>
      </c>
      <c r="D137" s="149"/>
      <c r="E137" s="82" t="s">
        <v>275</v>
      </c>
      <c r="F137" s="84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43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</row>
    <row r="138" spans="1:67">
      <c r="A138" s="71"/>
      <c r="B138" s="72"/>
      <c r="C138" s="35"/>
      <c r="D138" s="149"/>
      <c r="E138" s="82" t="s">
        <v>279</v>
      </c>
      <c r="F138" s="85">
        <f>SUM(G138:Q138)</f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43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</row>
    <row r="139" spans="1:67" ht="22.5">
      <c r="A139" s="63"/>
      <c r="B139" s="72"/>
      <c r="D139" s="89"/>
      <c r="E139" s="82" t="s">
        <v>333</v>
      </c>
      <c r="F139" s="8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45"/>
    </row>
    <row r="140" spans="1:67">
      <c r="A140" s="58"/>
      <c r="B140" s="56" t="s">
        <v>120</v>
      </c>
      <c r="D140" s="89"/>
      <c r="E140" s="78"/>
      <c r="F140" s="79"/>
      <c r="L140" s="45"/>
      <c r="M140" s="45"/>
      <c r="N140" s="45"/>
      <c r="O140" s="45"/>
      <c r="P140" s="45"/>
      <c r="Q140" s="45"/>
    </row>
    <row r="141" spans="1:67">
      <c r="A141" s="63"/>
      <c r="B141" s="72"/>
      <c r="D141" s="89"/>
      <c r="E141" s="78"/>
      <c r="F141" s="79"/>
      <c r="G141" s="41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67" ht="16.5" thickBot="1">
      <c r="A142" s="73">
        <v>9</v>
      </c>
      <c r="B142" s="59" t="s">
        <v>8</v>
      </c>
      <c r="D142" s="89"/>
      <c r="E142" s="78"/>
      <c r="F142" s="79"/>
      <c r="G142" s="41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67">
      <c r="A143" s="71" t="s">
        <v>20</v>
      </c>
      <c r="B143" s="61" t="s">
        <v>56</v>
      </c>
      <c r="C143" s="118">
        <f>D143</f>
        <v>0</v>
      </c>
      <c r="D143" s="89"/>
      <c r="E143" s="78"/>
      <c r="F143" s="79"/>
      <c r="G143" s="41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67">
      <c r="A144" s="71" t="s">
        <v>21</v>
      </c>
      <c r="B144" s="61" t="s">
        <v>59</v>
      </c>
      <c r="C144" s="119">
        <f>D144</f>
        <v>0</v>
      </c>
      <c r="D144" s="79"/>
      <c r="E144" s="78"/>
      <c r="F144" s="79"/>
      <c r="G144" s="41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>
      <c r="A145" s="71" t="s">
        <v>22</v>
      </c>
      <c r="B145" s="61" t="s">
        <v>57</v>
      </c>
      <c r="C145" s="119">
        <f>D145</f>
        <v>0</v>
      </c>
      <c r="D145" s="79"/>
      <c r="E145" s="78"/>
      <c r="F145" s="79"/>
      <c r="G145" s="41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6.5" thickBot="1">
      <c r="A146" s="71" t="s">
        <v>214</v>
      </c>
      <c r="B146" s="61" t="s">
        <v>58</v>
      </c>
      <c r="C146" s="122">
        <f>D146</f>
        <v>0</v>
      </c>
      <c r="D146" s="79"/>
      <c r="E146" s="78"/>
      <c r="F146" s="79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>
      <c r="A147" s="71"/>
      <c r="B147" s="72"/>
      <c r="C147" s="31"/>
      <c r="D147" s="79"/>
      <c r="E147" s="78"/>
      <c r="F147" s="79"/>
      <c r="G147" s="134" t="s">
        <v>182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30.75" thickBot="1">
      <c r="A148" s="73">
        <v>10</v>
      </c>
      <c r="B148" s="59" t="s">
        <v>259</v>
      </c>
      <c r="C148" s="49"/>
      <c r="D148" s="99"/>
      <c r="E148" s="100"/>
      <c r="F148" s="99"/>
      <c r="G148" s="106" t="s">
        <v>178</v>
      </c>
      <c r="H148" s="106" t="s">
        <v>179</v>
      </c>
      <c r="I148" s="106" t="s">
        <v>180</v>
      </c>
      <c r="J148" s="106" t="s">
        <v>181</v>
      </c>
      <c r="K148" s="39" t="s">
        <v>250</v>
      </c>
      <c r="L148" s="45"/>
      <c r="M148" s="45"/>
      <c r="N148" s="45"/>
      <c r="O148" s="45"/>
      <c r="P148" s="45"/>
      <c r="Q148" s="45"/>
    </row>
    <row r="149" spans="1:17" ht="22.5">
      <c r="A149" s="71" t="s">
        <v>49</v>
      </c>
      <c r="B149" s="61" t="s">
        <v>260</v>
      </c>
      <c r="C149" s="118">
        <f>D149</f>
        <v>0</v>
      </c>
      <c r="D149" s="113">
        <f>COUNTA(G149:AB149)</f>
        <v>0</v>
      </c>
      <c r="E149" s="93" t="s">
        <v>331</v>
      </c>
      <c r="F149" s="94"/>
      <c r="G149" s="33"/>
      <c r="H149" s="33"/>
      <c r="I149" s="33"/>
      <c r="J149" s="43"/>
      <c r="K149" s="45"/>
      <c r="L149" s="45"/>
      <c r="M149" s="45"/>
      <c r="N149" s="45"/>
      <c r="O149" s="45"/>
      <c r="P149" s="45"/>
      <c r="Q149" s="45"/>
    </row>
    <row r="150" spans="1:17" ht="23.25" thickBot="1">
      <c r="A150" s="71" t="s">
        <v>50</v>
      </c>
      <c r="B150" s="61" t="s">
        <v>261</v>
      </c>
      <c r="C150" s="122">
        <f>D150</f>
        <v>0</v>
      </c>
      <c r="D150" s="113">
        <f>COUNTA(G150:AB150)</f>
        <v>0</v>
      </c>
      <c r="E150" s="93" t="s">
        <v>332</v>
      </c>
      <c r="F150" s="93"/>
      <c r="G150" s="33"/>
      <c r="H150" s="43"/>
      <c r="I150" s="43"/>
      <c r="J150" s="43"/>
      <c r="K150" s="45"/>
      <c r="L150" s="45"/>
      <c r="M150" s="45"/>
      <c r="N150" s="45"/>
      <c r="O150" s="45"/>
      <c r="P150" s="45"/>
      <c r="Q150" s="45"/>
    </row>
    <row r="151" spans="1:17">
      <c r="A151" s="71"/>
      <c r="B151" s="72"/>
      <c r="D151" s="89"/>
      <c r="E151" s="89"/>
      <c r="F151" s="89"/>
      <c r="G151" s="134" t="s">
        <v>186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16.5" thickBot="1">
      <c r="A152" s="73">
        <v>11</v>
      </c>
      <c r="B152" s="59" t="s">
        <v>183</v>
      </c>
      <c r="D152" s="89"/>
      <c r="E152" s="78"/>
      <c r="F152" s="79"/>
      <c r="G152" s="106" t="s">
        <v>184</v>
      </c>
      <c r="H152" s="106" t="s">
        <v>185</v>
      </c>
      <c r="I152" s="106" t="s">
        <v>328</v>
      </c>
      <c r="J152" s="106" t="s">
        <v>329</v>
      </c>
      <c r="K152" s="39" t="s">
        <v>250</v>
      </c>
      <c r="L152" s="45"/>
      <c r="M152" s="45"/>
      <c r="N152" s="45"/>
      <c r="O152" s="45"/>
      <c r="P152" s="45"/>
      <c r="Q152" s="45"/>
    </row>
    <row r="153" spans="1:17" ht="22.5">
      <c r="A153" s="71" t="s">
        <v>51</v>
      </c>
      <c r="B153" s="61" t="s">
        <v>286</v>
      </c>
      <c r="C153" s="118">
        <f>D153</f>
        <v>0</v>
      </c>
      <c r="D153" s="113">
        <f>COUNTA(G153:AB153)</f>
        <v>0</v>
      </c>
      <c r="E153" s="93" t="s">
        <v>320</v>
      </c>
      <c r="F153" s="94"/>
      <c r="G153" s="41"/>
      <c r="H153" s="41"/>
      <c r="I153" s="41"/>
      <c r="J153" s="41"/>
      <c r="K153" s="41"/>
      <c r="L153" s="45"/>
      <c r="M153" s="45"/>
      <c r="N153" s="45"/>
      <c r="O153" s="45"/>
      <c r="P153" s="45"/>
      <c r="Q153" s="45"/>
    </row>
    <row r="154" spans="1:17" ht="23.25" thickBot="1">
      <c r="A154" s="71" t="s">
        <v>52</v>
      </c>
      <c r="B154" s="61" t="s">
        <v>287</v>
      </c>
      <c r="C154" s="122">
        <f>D154</f>
        <v>0</v>
      </c>
      <c r="D154" s="113">
        <f>COUNTA(G154:AB154)</f>
        <v>0</v>
      </c>
      <c r="E154" s="93" t="s">
        <v>319</v>
      </c>
      <c r="F154" s="93"/>
      <c r="G154" s="41"/>
      <c r="H154" s="41"/>
      <c r="I154" s="41"/>
      <c r="J154" s="45"/>
      <c r="K154" s="45"/>
      <c r="L154" s="45"/>
      <c r="M154" s="45"/>
      <c r="N154" s="45"/>
      <c r="O154" s="45"/>
      <c r="P154" s="45"/>
      <c r="Q154" s="45"/>
    </row>
    <row r="155" spans="1:17">
      <c r="A155" s="71"/>
      <c r="B155" s="72"/>
      <c r="D155" s="89"/>
      <c r="E155" s="78"/>
      <c r="F155" s="79"/>
      <c r="G155" s="41"/>
      <c r="H155" s="41"/>
      <c r="I155" s="41"/>
      <c r="J155" s="45"/>
      <c r="K155" s="45"/>
      <c r="L155" s="45"/>
      <c r="M155" s="45"/>
      <c r="N155" s="45"/>
      <c r="O155" s="45"/>
      <c r="P155" s="45"/>
      <c r="Q155" s="45"/>
    </row>
    <row r="156" spans="1:17">
      <c r="A156" s="63"/>
      <c r="B156" s="72"/>
      <c r="D156" s="89"/>
      <c r="E156" s="78"/>
      <c r="F156" s="79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>
      <c r="A157" s="63"/>
      <c r="B157" s="56" t="s">
        <v>121</v>
      </c>
      <c r="D157" s="89"/>
      <c r="E157" s="78"/>
      <c r="F157" s="79"/>
      <c r="G157" s="41"/>
      <c r="H157" s="41"/>
      <c r="I157" s="41"/>
      <c r="J157" s="45"/>
      <c r="K157" s="45"/>
      <c r="L157" s="45"/>
      <c r="M157" s="45"/>
      <c r="N157" s="45"/>
      <c r="O157" s="45"/>
      <c r="P157" s="45"/>
      <c r="Q157" s="45"/>
    </row>
    <row r="158" spans="1:17">
      <c r="A158" s="63"/>
      <c r="B158" s="72"/>
      <c r="D158" s="89"/>
      <c r="E158" s="78"/>
      <c r="F158" s="79"/>
      <c r="G158" s="134" t="s">
        <v>187</v>
      </c>
      <c r="H158" s="41"/>
      <c r="I158" s="41"/>
      <c r="J158" s="45"/>
      <c r="K158" s="45"/>
      <c r="L158" s="45"/>
      <c r="M158" s="45"/>
      <c r="N158" s="45"/>
      <c r="O158" s="45"/>
      <c r="P158" s="45"/>
      <c r="Q158" s="45"/>
    </row>
    <row r="159" spans="1:17" ht="16.5" thickBot="1">
      <c r="A159" s="73">
        <v>12</v>
      </c>
      <c r="B159" s="59" t="s">
        <v>19</v>
      </c>
      <c r="D159" s="89"/>
      <c r="E159" s="78"/>
      <c r="F159" s="79"/>
      <c r="G159" s="106" t="s">
        <v>188</v>
      </c>
      <c r="H159" s="106" t="s">
        <v>189</v>
      </c>
      <c r="I159" s="106" t="s">
        <v>190</v>
      </c>
      <c r="J159" s="106" t="s">
        <v>191</v>
      </c>
      <c r="K159" s="107" t="s">
        <v>192</v>
      </c>
      <c r="L159" s="39" t="s">
        <v>250</v>
      </c>
      <c r="M159" s="45"/>
      <c r="N159" s="45"/>
      <c r="O159" s="45"/>
      <c r="P159" s="45"/>
      <c r="Q159" s="45"/>
    </row>
    <row r="160" spans="1:17" ht="22.5">
      <c r="A160" s="71" t="s">
        <v>53</v>
      </c>
      <c r="B160" s="61" t="s">
        <v>110</v>
      </c>
      <c r="C160" s="118">
        <f>D160</f>
        <v>0</v>
      </c>
      <c r="D160" s="113">
        <f>COUNTA(G160:AB160)</f>
        <v>0</v>
      </c>
      <c r="E160" s="93" t="s">
        <v>321</v>
      </c>
      <c r="F160" s="94"/>
      <c r="G160" s="41"/>
      <c r="H160" s="41"/>
      <c r="I160" s="41"/>
      <c r="J160" s="45"/>
      <c r="K160" s="45"/>
      <c r="L160" s="45"/>
      <c r="M160" s="45"/>
      <c r="N160" s="45"/>
      <c r="O160" s="45"/>
      <c r="P160" s="45"/>
      <c r="Q160" s="45"/>
    </row>
    <row r="161" spans="1:80" ht="22.5">
      <c r="A161" s="71" t="s">
        <v>54</v>
      </c>
      <c r="B161" s="61" t="s">
        <v>111</v>
      </c>
      <c r="C161" s="119">
        <f>D161</f>
        <v>0</v>
      </c>
      <c r="D161" s="113">
        <f>COUNTA(G161:AB161)</f>
        <v>0</v>
      </c>
      <c r="E161" s="93" t="s">
        <v>322</v>
      </c>
      <c r="F161" s="93"/>
      <c r="G161" s="41"/>
      <c r="H161" s="41"/>
      <c r="I161" s="41"/>
    </row>
    <row r="162" spans="1:80" ht="16.5" thickBot="1">
      <c r="A162" s="63" t="s">
        <v>55</v>
      </c>
      <c r="B162" s="61" t="s">
        <v>109</v>
      </c>
      <c r="C162" s="122">
        <f>D162</f>
        <v>0</v>
      </c>
      <c r="D162" s="113">
        <f>COUNTA(G162:AB162)</f>
        <v>0</v>
      </c>
      <c r="E162" s="93" t="s">
        <v>323</v>
      </c>
      <c r="F162" s="93"/>
      <c r="G162" s="41"/>
      <c r="H162" s="41"/>
      <c r="I162" s="41"/>
    </row>
    <row r="163" spans="1:80">
      <c r="A163" s="63"/>
      <c r="B163" s="77"/>
      <c r="D163" s="89"/>
      <c r="E163" s="78"/>
      <c r="F163" s="79"/>
      <c r="G163" s="134" t="s">
        <v>326</v>
      </c>
      <c r="H163" s="41"/>
      <c r="I163" s="41"/>
    </row>
    <row r="164" spans="1:80" ht="16.5" thickBot="1">
      <c r="A164" s="73">
        <v>13</v>
      </c>
      <c r="B164" s="56" t="s">
        <v>119</v>
      </c>
      <c r="D164" s="89"/>
      <c r="E164" s="78"/>
      <c r="F164" s="79"/>
      <c r="G164" s="106" t="s">
        <v>327</v>
      </c>
      <c r="H164" s="106" t="s">
        <v>193</v>
      </c>
      <c r="I164" s="106" t="s">
        <v>194</v>
      </c>
      <c r="J164" s="106" t="s">
        <v>195</v>
      </c>
      <c r="K164" s="106" t="s">
        <v>196</v>
      </c>
      <c r="L164" s="106" t="s">
        <v>197</v>
      </c>
      <c r="M164" s="106" t="s">
        <v>198</v>
      </c>
      <c r="N164" s="106" t="s">
        <v>199</v>
      </c>
      <c r="O164" s="106" t="s">
        <v>200</v>
      </c>
      <c r="P164" s="106" t="s">
        <v>201</v>
      </c>
      <c r="Q164" s="39" t="s">
        <v>250</v>
      </c>
    </row>
    <row r="165" spans="1:80" ht="22.5">
      <c r="A165" s="71" t="s">
        <v>215</v>
      </c>
      <c r="B165" s="61" t="s">
        <v>112</v>
      </c>
      <c r="C165" s="118">
        <f>D165</f>
        <v>0</v>
      </c>
      <c r="D165" s="113">
        <f>COUNTA(G165:AB165)</f>
        <v>0</v>
      </c>
      <c r="E165" s="93" t="s">
        <v>324</v>
      </c>
      <c r="F165" s="94"/>
      <c r="G165" s="41"/>
      <c r="H165" s="41"/>
      <c r="I165" s="41"/>
    </row>
    <row r="166" spans="1:80" ht="34.5" thickBot="1">
      <c r="A166" s="71" t="s">
        <v>216</v>
      </c>
      <c r="B166" s="61" t="s">
        <v>122</v>
      </c>
      <c r="C166" s="122">
        <f>D166</f>
        <v>0</v>
      </c>
      <c r="D166" s="113">
        <f>COUNTA(G166:AB166)</f>
        <v>0</v>
      </c>
      <c r="E166" s="93" t="s">
        <v>325</v>
      </c>
      <c r="F166" s="93"/>
      <c r="G166" s="41"/>
      <c r="H166" s="41"/>
      <c r="I166" s="41"/>
    </row>
    <row r="167" spans="1:80" s="27" customFormat="1">
      <c r="A167" s="71"/>
      <c r="B167" s="72"/>
      <c r="D167" s="89"/>
      <c r="E167" s="78"/>
      <c r="F167" s="79"/>
      <c r="G167" s="20"/>
      <c r="H167" s="14"/>
      <c r="I167" s="15"/>
      <c r="J167" s="15"/>
      <c r="K167" s="15"/>
      <c r="L167" s="15"/>
      <c r="M167" s="15"/>
      <c r="N167" s="15"/>
      <c r="O167" s="15"/>
      <c r="P167" s="15"/>
      <c r="Q167" s="16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</row>
    <row r="168" spans="1:80" s="27" customFormat="1">
      <c r="A168" s="63"/>
      <c r="B168" s="72"/>
      <c r="C168" s="89"/>
      <c r="D168" s="89"/>
      <c r="E168" s="78"/>
      <c r="F168" s="79"/>
      <c r="G168" s="20"/>
      <c r="H168" s="14"/>
      <c r="I168" s="15"/>
      <c r="J168" s="15"/>
      <c r="K168" s="15"/>
      <c r="L168" s="15"/>
      <c r="M168" s="15"/>
      <c r="N168" s="15"/>
      <c r="O168" s="15"/>
      <c r="P168" s="15"/>
      <c r="Q168" s="16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</row>
    <row r="169" spans="1:80" s="27" customFormat="1">
      <c r="A169" s="17"/>
      <c r="B169" s="33"/>
      <c r="E169" s="30"/>
      <c r="F169" s="31"/>
      <c r="G169" s="20"/>
      <c r="H169" s="14"/>
      <c r="I169" s="15"/>
      <c r="J169" s="15"/>
      <c r="K169" s="15"/>
      <c r="L169" s="15"/>
      <c r="M169" s="15"/>
      <c r="N169" s="15"/>
      <c r="O169" s="15"/>
      <c r="P169" s="15"/>
      <c r="Q169" s="16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</sheetData>
  <sheetProtection formatCells="0"/>
  <dataConsolidate/>
  <mergeCells count="8">
    <mergeCell ref="D128:D129"/>
    <mergeCell ref="D137:D138"/>
    <mergeCell ref="C1:D1"/>
    <mergeCell ref="A3:A8"/>
    <mergeCell ref="C10:C12"/>
    <mergeCell ref="D10:D12"/>
    <mergeCell ref="D113:D114"/>
    <mergeCell ref="D120:D121"/>
  </mergeCells>
  <conditionalFormatting sqref="C16">
    <cfRule type="cellIs" dxfId="62" priority="63" operator="notEqual">
      <formula>$D$16</formula>
    </cfRule>
  </conditionalFormatting>
  <conditionalFormatting sqref="C17">
    <cfRule type="cellIs" dxfId="61" priority="62" operator="notEqual">
      <formula>$D$17</formula>
    </cfRule>
  </conditionalFormatting>
  <conditionalFormatting sqref="C18">
    <cfRule type="cellIs" dxfId="60" priority="61" operator="notEqual">
      <formula>$D$18</formula>
    </cfRule>
  </conditionalFormatting>
  <conditionalFormatting sqref="C25">
    <cfRule type="cellIs" dxfId="59" priority="60" operator="notEqual">
      <formula>$D$25</formula>
    </cfRule>
  </conditionalFormatting>
  <conditionalFormatting sqref="C27">
    <cfRule type="cellIs" dxfId="58" priority="59" operator="notEqual">
      <formula>$D$27</formula>
    </cfRule>
  </conditionalFormatting>
  <conditionalFormatting sqref="C34">
    <cfRule type="cellIs" dxfId="57" priority="58" operator="notEqual">
      <formula>$D$34</formula>
    </cfRule>
  </conditionalFormatting>
  <conditionalFormatting sqref="C35">
    <cfRule type="cellIs" dxfId="56" priority="57" operator="notEqual">
      <formula>$D$35</formula>
    </cfRule>
  </conditionalFormatting>
  <conditionalFormatting sqref="C36">
    <cfRule type="cellIs" dxfId="55" priority="56" operator="notEqual">
      <formula>$D$36</formula>
    </cfRule>
  </conditionalFormatting>
  <conditionalFormatting sqref="C43">
    <cfRule type="cellIs" dxfId="54" priority="55" operator="notEqual">
      <formula>$D$43</formula>
    </cfRule>
  </conditionalFormatting>
  <conditionalFormatting sqref="C44">
    <cfRule type="cellIs" dxfId="53" priority="54" operator="notEqual">
      <formula>$D$44</formula>
    </cfRule>
  </conditionalFormatting>
  <conditionalFormatting sqref="C45">
    <cfRule type="cellIs" dxfId="52" priority="53" operator="notEqual">
      <formula>$D$45</formula>
    </cfRule>
  </conditionalFormatting>
  <conditionalFormatting sqref="C52">
    <cfRule type="cellIs" dxfId="51" priority="52" operator="notEqual">
      <formula>$D$52</formula>
    </cfRule>
  </conditionalFormatting>
  <conditionalFormatting sqref="C53">
    <cfRule type="cellIs" dxfId="50" priority="51" operator="notEqual">
      <formula>$D$53</formula>
    </cfRule>
  </conditionalFormatting>
  <conditionalFormatting sqref="C54">
    <cfRule type="cellIs" dxfId="49" priority="50" operator="notEqual">
      <formula>$D$54</formula>
    </cfRule>
  </conditionalFormatting>
  <conditionalFormatting sqref="C61">
    <cfRule type="cellIs" dxfId="48" priority="49" operator="notEqual">
      <formula>$D$61</formula>
    </cfRule>
  </conditionalFormatting>
  <conditionalFormatting sqref="C62">
    <cfRule type="cellIs" dxfId="47" priority="48" operator="notEqual">
      <formula>$D$62</formula>
    </cfRule>
  </conditionalFormatting>
  <conditionalFormatting sqref="C63">
    <cfRule type="cellIs" dxfId="46" priority="47" operator="notEqual">
      <formula>$D$63</formula>
    </cfRule>
  </conditionalFormatting>
  <conditionalFormatting sqref="C68">
    <cfRule type="cellIs" dxfId="45" priority="46" operator="notEqual">
      <formula>$D$68</formula>
    </cfRule>
  </conditionalFormatting>
  <conditionalFormatting sqref="C69">
    <cfRule type="cellIs" dxfId="44" priority="45" operator="notEqual">
      <formula>$D$69</formula>
    </cfRule>
  </conditionalFormatting>
  <conditionalFormatting sqref="C70">
    <cfRule type="cellIs" dxfId="43" priority="44" operator="notEqual">
      <formula>$D$70</formula>
    </cfRule>
  </conditionalFormatting>
  <conditionalFormatting sqref="C84">
    <cfRule type="cellIs" dxfId="42" priority="37" operator="notEqual">
      <formula>$D$84</formula>
    </cfRule>
    <cfRule type="cellIs" dxfId="41" priority="43" operator="notEqual">
      <formula>$D$84</formula>
    </cfRule>
  </conditionalFormatting>
  <conditionalFormatting sqref="C75">
    <cfRule type="cellIs" dxfId="40" priority="42" operator="notEqual">
      <formula>$D$75</formula>
    </cfRule>
  </conditionalFormatting>
  <conditionalFormatting sqref="C76">
    <cfRule type="cellIs" dxfId="39" priority="41" operator="notEqual">
      <formula>$D$76</formula>
    </cfRule>
  </conditionalFormatting>
  <conditionalFormatting sqref="C77">
    <cfRule type="cellIs" dxfId="38" priority="40" operator="notEqual">
      <formula>$D$77</formula>
    </cfRule>
  </conditionalFormatting>
  <conditionalFormatting sqref="C78">
    <cfRule type="cellIs" dxfId="37" priority="39" operator="notEqual">
      <formula>$D$78</formula>
    </cfRule>
  </conditionalFormatting>
  <conditionalFormatting sqref="C83">
    <cfRule type="cellIs" dxfId="36" priority="38" operator="notEqual">
      <formula>$D$83</formula>
    </cfRule>
  </conditionalFormatting>
  <conditionalFormatting sqref="C85">
    <cfRule type="cellIs" dxfId="35" priority="36" operator="notEqual">
      <formula>$D$85</formula>
    </cfRule>
  </conditionalFormatting>
  <conditionalFormatting sqref="C86">
    <cfRule type="cellIs" dxfId="34" priority="35" operator="notEqual">
      <formula>$D$86</formula>
    </cfRule>
  </conditionalFormatting>
  <conditionalFormatting sqref="C93">
    <cfRule type="cellIs" dxfId="33" priority="1" operator="notEqual">
      <formula>$D$93</formula>
    </cfRule>
    <cfRule type="cellIs" dxfId="32" priority="34" operator="notEqual">
      <formula>$D$93</formula>
    </cfRule>
  </conditionalFormatting>
  <conditionalFormatting sqref="C94">
    <cfRule type="cellIs" dxfId="31" priority="33" operator="notEqual">
      <formula>$D$94</formula>
    </cfRule>
  </conditionalFormatting>
  <conditionalFormatting sqref="C95">
    <cfRule type="cellIs" dxfId="30" priority="32" operator="notEqual">
      <formula>$D$95</formula>
    </cfRule>
  </conditionalFormatting>
  <conditionalFormatting sqref="C96">
    <cfRule type="cellIs" dxfId="29" priority="31" operator="notEqual">
      <formula>$D$96</formula>
    </cfRule>
  </conditionalFormatting>
  <conditionalFormatting sqref="C97:C98">
    <cfRule type="cellIs" dxfId="28" priority="30" operator="notEqual">
      <formula>$D$98</formula>
    </cfRule>
  </conditionalFormatting>
  <conditionalFormatting sqref="C99">
    <cfRule type="cellIs" dxfId="27" priority="29" operator="notEqual">
      <formula>$D$99</formula>
    </cfRule>
  </conditionalFormatting>
  <conditionalFormatting sqref="C100">
    <cfRule type="cellIs" dxfId="26" priority="28" operator="notEqual">
      <formula>$D$100</formula>
    </cfRule>
  </conditionalFormatting>
  <conditionalFormatting sqref="C103">
    <cfRule type="cellIs" dxfId="25" priority="27" operator="notEqual">
      <formula>$D$103</formula>
    </cfRule>
  </conditionalFormatting>
  <conditionalFormatting sqref="C109">
    <cfRule type="cellIs" dxfId="24" priority="26" operator="notEqual">
      <formula>$D$109</formula>
    </cfRule>
  </conditionalFormatting>
  <conditionalFormatting sqref="C110">
    <cfRule type="cellIs" dxfId="23" priority="25" operator="notEqual">
      <formula>$D$110</formula>
    </cfRule>
  </conditionalFormatting>
  <conditionalFormatting sqref="C111">
    <cfRule type="cellIs" dxfId="22" priority="24" operator="notEqual">
      <formula>$D$111</formula>
    </cfRule>
  </conditionalFormatting>
  <conditionalFormatting sqref="C112">
    <cfRule type="cellIs" dxfId="21" priority="23" operator="notEqual">
      <formula>$D$112</formula>
    </cfRule>
  </conditionalFormatting>
  <conditionalFormatting sqref="C113">
    <cfRule type="cellIs" dxfId="20" priority="22" operator="notEqual">
      <formula>$D$113</formula>
    </cfRule>
  </conditionalFormatting>
  <conditionalFormatting sqref="C117">
    <cfRule type="cellIs" dxfId="19" priority="21" operator="notEqual">
      <formula>$D$117</formula>
    </cfRule>
  </conditionalFormatting>
  <conditionalFormatting sqref="C118">
    <cfRule type="cellIs" dxfId="18" priority="20" operator="notEqual">
      <formula>$D$118</formula>
    </cfRule>
  </conditionalFormatting>
  <conditionalFormatting sqref="C119">
    <cfRule type="cellIs" dxfId="17" priority="19" operator="notEqual">
      <formula>$D$119</formula>
    </cfRule>
  </conditionalFormatting>
  <conditionalFormatting sqref="C120">
    <cfRule type="cellIs" dxfId="16" priority="18" operator="notEqual">
      <formula>$D$120</formula>
    </cfRule>
  </conditionalFormatting>
  <conditionalFormatting sqref="C125">
    <cfRule type="cellIs" dxfId="15" priority="17" operator="notEqual">
      <formula>$D$125</formula>
    </cfRule>
  </conditionalFormatting>
  <conditionalFormatting sqref="C126">
    <cfRule type="cellIs" dxfId="14" priority="16" operator="notEqual">
      <formula>$D$126</formula>
    </cfRule>
  </conditionalFormatting>
  <conditionalFormatting sqref="C127">
    <cfRule type="cellIs" dxfId="13" priority="15" operator="notEqual">
      <formula>$D$127</formula>
    </cfRule>
  </conditionalFormatting>
  <conditionalFormatting sqref="C128">
    <cfRule type="cellIs" dxfId="12" priority="14" operator="notEqual">
      <formula>$D$128</formula>
    </cfRule>
  </conditionalFormatting>
  <conditionalFormatting sqref="C133">
    <cfRule type="cellIs" dxfId="11" priority="13" operator="notEqual">
      <formula>$D$133</formula>
    </cfRule>
  </conditionalFormatting>
  <conditionalFormatting sqref="C134">
    <cfRule type="cellIs" dxfId="10" priority="12" operator="notEqual">
      <formula>$D$134</formula>
    </cfRule>
  </conditionalFormatting>
  <conditionalFormatting sqref="C135">
    <cfRule type="cellIs" dxfId="9" priority="11" operator="notEqual">
      <formula>$D$135</formula>
    </cfRule>
  </conditionalFormatting>
  <conditionalFormatting sqref="C149">
    <cfRule type="cellIs" dxfId="8" priority="10" operator="notEqual">
      <formula>$D$149</formula>
    </cfRule>
  </conditionalFormatting>
  <conditionalFormatting sqref="C150">
    <cfRule type="cellIs" dxfId="7" priority="9" operator="notEqual">
      <formula>$D$150</formula>
    </cfRule>
  </conditionalFormatting>
  <conditionalFormatting sqref="C153">
    <cfRule type="cellIs" dxfId="6" priority="8" operator="notEqual">
      <formula>$D$153</formula>
    </cfRule>
  </conditionalFormatting>
  <conditionalFormatting sqref="C154">
    <cfRule type="cellIs" dxfId="5" priority="7" operator="notEqual">
      <formula>$D$154</formula>
    </cfRule>
  </conditionalFormatting>
  <conditionalFormatting sqref="C160">
    <cfRule type="cellIs" dxfId="4" priority="6" operator="notEqual">
      <formula>$D$160</formula>
    </cfRule>
  </conditionalFormatting>
  <conditionalFormatting sqref="C161">
    <cfRule type="cellIs" dxfId="3" priority="5" operator="notEqual">
      <formula>$D$161</formula>
    </cfRule>
  </conditionalFormatting>
  <conditionalFormatting sqref="C162">
    <cfRule type="cellIs" dxfId="2" priority="4" operator="notEqual">
      <formula>$D$162</formula>
    </cfRule>
  </conditionalFormatting>
  <conditionalFormatting sqref="C165">
    <cfRule type="cellIs" dxfId="1" priority="3" operator="notEqual">
      <formula>$D$165</formula>
    </cfRule>
  </conditionalFormatting>
  <conditionalFormatting sqref="C166">
    <cfRule type="cellIs" dxfId="0" priority="2" operator="notEqual">
      <formula>$D$166</formula>
    </cfRule>
  </conditionalFormatting>
  <dataValidations count="6">
    <dataValidation allowBlank="1" showInputMessage="1" showErrorMessage="1" promptTitle="Otro Índice" prompt="Introduzca el nombre del índice de Impacto utilizado, de no estar en la lista anterior." sqref="C15 C42 C24 C33 C51 C60"/>
    <dataValidation type="list" allowBlank="1" showInputMessage="1" showErrorMessage="1" promptTitle="Indice Factor de Impacto" prompt="Seleccione el índice utilizado para determinar el cuartil de las revistas cuyos artículos se presentan en esta sección" sqref="C14 C32 C41 C23 C50">
      <formula1>Impacto</formula1>
    </dataValidation>
    <dataValidation type="list" allowBlank="1" showInputMessage="1" showErrorMessage="1" sqref="F8:F9 E9">
      <formula1>Ramas_de_Conocimiento</formula1>
    </dataValidation>
    <dataValidation type="list" allowBlank="1" showInputMessage="1" showErrorMessage="1" promptTitle="Grupos" prompt="Seleccione el acrónimo de la lista de &quot;Grupos&quot; o déjelo vacío (texto Acrónimo...) si no pertenece a ningún grupo." sqref="E6">
      <formula1>Grupos</formula1>
    </dataValidation>
    <dataValidation type="list" allowBlank="1" showInputMessage="1" showErrorMessage="1" promptTitle="Institutos" prompt="Seleccione el acrónimo de la lista de &quot;Institutos&quot; o déjelo vacío (texto Acrónimo...) si no pertenece a ningún instituto." sqref="E7">
      <formula1>Institutos</formula1>
    </dataValidation>
    <dataValidation type="list" allowBlank="1" showInputMessage="1" showErrorMessage="1" prompt="Seleccione su Rama de Conocimiento de la lista desplegable" sqref="E8">
      <formula1>Ramas_de_Conocimiento</formula1>
    </dataValidation>
  </dataValidations>
  <pageMargins left="0.7" right="0.7" top="0.75" bottom="0.75" header="0.3" footer="0.3"/>
  <pageSetup paperSize="9" scale="37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22" workbookViewId="0">
      <selection activeCell="D5" sqref="D5"/>
    </sheetView>
  </sheetViews>
  <sheetFormatPr baseColWidth="10" defaultRowHeight="15.75"/>
  <cols>
    <col min="1" max="1" width="85.625" customWidth="1"/>
    <col min="2" max="2" width="6" customWidth="1"/>
    <col min="3" max="3" width="4.5" customWidth="1"/>
    <col min="4" max="4" width="22.875" customWidth="1"/>
    <col min="5" max="5" width="23.375" customWidth="1"/>
    <col min="11" max="11" width="14.875" customWidth="1"/>
    <col min="13" max="13" width="23" customWidth="1"/>
    <col min="15" max="15" width="72.125" bestFit="1" customWidth="1"/>
  </cols>
  <sheetData>
    <row r="1" spans="1:5" ht="28.5">
      <c r="A1" s="9" t="s">
        <v>220</v>
      </c>
    </row>
    <row r="3" spans="1:5">
      <c r="A3" s="6" t="s">
        <v>101</v>
      </c>
      <c r="C3" t="s">
        <v>70</v>
      </c>
      <c r="D3" s="4" t="s">
        <v>84</v>
      </c>
      <c r="E3" s="4"/>
    </row>
    <row r="4" spans="1:5">
      <c r="A4" s="6" t="s">
        <v>75</v>
      </c>
      <c r="C4" t="s">
        <v>71</v>
      </c>
      <c r="D4" s="4" t="s">
        <v>76</v>
      </c>
      <c r="E4" s="4"/>
    </row>
    <row r="5" spans="1:5">
      <c r="A5" s="6" t="s">
        <v>102</v>
      </c>
      <c r="C5" t="s">
        <v>72</v>
      </c>
      <c r="D5" s="4" t="s">
        <v>460</v>
      </c>
      <c r="E5" s="4"/>
    </row>
    <row r="6" spans="1:5">
      <c r="A6" s="4" t="s">
        <v>82</v>
      </c>
      <c r="C6" t="s">
        <v>73</v>
      </c>
      <c r="D6" s="4" t="s">
        <v>86</v>
      </c>
      <c r="E6" s="4"/>
    </row>
    <row r="7" spans="1:5">
      <c r="A7" s="4" t="s">
        <v>83</v>
      </c>
      <c r="C7" t="s">
        <v>74</v>
      </c>
      <c r="D7" s="4" t="s">
        <v>85</v>
      </c>
      <c r="E7" s="4"/>
    </row>
    <row r="8" spans="1:5">
      <c r="A8" s="6" t="s">
        <v>225</v>
      </c>
      <c r="C8" t="s">
        <v>87</v>
      </c>
      <c r="D8" s="4" t="s">
        <v>227</v>
      </c>
      <c r="E8" s="4"/>
    </row>
    <row r="9" spans="1:5">
      <c r="A9" s="4" t="s">
        <v>230</v>
      </c>
      <c r="C9" t="s">
        <v>98</v>
      </c>
      <c r="D9" s="4" t="s">
        <v>103</v>
      </c>
      <c r="E9" s="4"/>
    </row>
    <row r="10" spans="1:5">
      <c r="A10" s="4" t="s">
        <v>228</v>
      </c>
      <c r="C10" t="s">
        <v>99</v>
      </c>
      <c r="D10" s="4" t="s">
        <v>97</v>
      </c>
      <c r="E10" s="4"/>
    </row>
    <row r="11" spans="1:5">
      <c r="A11" s="6" t="s">
        <v>231</v>
      </c>
      <c r="C11" t="s">
        <v>106</v>
      </c>
      <c r="D11" s="4" t="s">
        <v>100</v>
      </c>
      <c r="E11" s="4"/>
    </row>
    <row r="12" spans="1:5">
      <c r="A12" s="6" t="s">
        <v>108</v>
      </c>
      <c r="C12" t="s">
        <v>107</v>
      </c>
      <c r="D12" s="4" t="s">
        <v>336</v>
      </c>
      <c r="E12" s="4"/>
    </row>
    <row r="13" spans="1:5">
      <c r="A13" s="6" t="s">
        <v>117</v>
      </c>
      <c r="C13" t="s">
        <v>226</v>
      </c>
      <c r="D13" s="3" t="s">
        <v>118</v>
      </c>
      <c r="E13" s="4"/>
    </row>
    <row r="16" spans="1:5" ht="28.5">
      <c r="A16" s="9" t="s">
        <v>255</v>
      </c>
    </row>
    <row r="17" spans="1:16">
      <c r="A17" t="s">
        <v>256</v>
      </c>
      <c r="D17" t="s">
        <v>465</v>
      </c>
      <c r="J17" s="5"/>
    </row>
    <row r="18" spans="1:16">
      <c r="A18" t="s">
        <v>257</v>
      </c>
      <c r="D18" t="s">
        <v>258</v>
      </c>
      <c r="J18" s="2"/>
    </row>
    <row r="19" spans="1:16">
      <c r="J19" s="2"/>
    </row>
    <row r="20" spans="1:16">
      <c r="J20" s="2"/>
    </row>
    <row r="21" spans="1:16">
      <c r="J21" s="2"/>
    </row>
    <row r="22" spans="1:16">
      <c r="J22" s="2"/>
    </row>
    <row r="23" spans="1:16">
      <c r="J23" s="2"/>
    </row>
    <row r="24" spans="1:16">
      <c r="J24" s="2"/>
    </row>
    <row r="25" spans="1:16" ht="28.5">
      <c r="A25" s="9" t="s">
        <v>221</v>
      </c>
    </row>
    <row r="26" spans="1:16">
      <c r="B26" s="1" t="s">
        <v>222</v>
      </c>
      <c r="D26" s="1"/>
      <c r="F26" s="1" t="s">
        <v>456</v>
      </c>
      <c r="G26" s="1"/>
      <c r="M26" s="1" t="s">
        <v>458</v>
      </c>
      <c r="N26" s="1"/>
    </row>
    <row r="27" spans="1:16">
      <c r="C27" s="10" t="s">
        <v>134</v>
      </c>
      <c r="D27" s="10"/>
      <c r="F27" s="10" t="s">
        <v>455</v>
      </c>
      <c r="G27" s="10"/>
      <c r="M27" s="10" t="s">
        <v>457</v>
      </c>
      <c r="N27" s="10"/>
    </row>
    <row r="28" spans="1:16">
      <c r="C28" s="2"/>
      <c r="D28" t="s">
        <v>463</v>
      </c>
      <c r="G28" s="139" t="s">
        <v>459</v>
      </c>
      <c r="N28" s="139" t="s">
        <v>459</v>
      </c>
    </row>
    <row r="29" spans="1:16">
      <c r="C29" s="2"/>
      <c r="D29" s="11" t="s">
        <v>0</v>
      </c>
      <c r="G29" s="140" t="s">
        <v>343</v>
      </c>
      <c r="H29" s="148" t="s">
        <v>574</v>
      </c>
      <c r="N29" s="141" t="s">
        <v>353</v>
      </c>
      <c r="O29" s="141" t="s">
        <v>475</v>
      </c>
      <c r="P29" s="141"/>
    </row>
    <row r="30" spans="1:16">
      <c r="C30" s="2"/>
      <c r="D30" s="11" t="s">
        <v>1</v>
      </c>
      <c r="G30" s="140" t="s">
        <v>344</v>
      </c>
      <c r="H30" s="148" t="s">
        <v>575</v>
      </c>
      <c r="N30" s="141" t="s">
        <v>354</v>
      </c>
      <c r="O30" s="141" t="s">
        <v>476</v>
      </c>
      <c r="P30" s="141"/>
    </row>
    <row r="31" spans="1:16">
      <c r="C31" s="2"/>
      <c r="D31" s="11" t="s">
        <v>2</v>
      </c>
      <c r="G31" s="140" t="s">
        <v>345</v>
      </c>
      <c r="H31" s="148" t="s">
        <v>576</v>
      </c>
      <c r="N31" s="141" t="s">
        <v>355</v>
      </c>
      <c r="O31" s="141" t="s">
        <v>477</v>
      </c>
      <c r="P31" s="141"/>
    </row>
    <row r="32" spans="1:16">
      <c r="C32" s="2"/>
      <c r="D32" s="11" t="s">
        <v>3</v>
      </c>
      <c r="G32" s="140" t="s">
        <v>346</v>
      </c>
      <c r="H32" s="148" t="s">
        <v>577</v>
      </c>
      <c r="N32" s="141" t="s">
        <v>356</v>
      </c>
      <c r="O32" s="141" t="s">
        <v>478</v>
      </c>
      <c r="P32" s="141"/>
    </row>
    <row r="33" spans="2:16">
      <c r="D33" s="11" t="s">
        <v>4</v>
      </c>
      <c r="G33" s="140" t="s">
        <v>347</v>
      </c>
      <c r="H33" s="148" t="s">
        <v>578</v>
      </c>
      <c r="N33" s="141" t="s">
        <v>357</v>
      </c>
      <c r="O33" s="141" t="s">
        <v>479</v>
      </c>
      <c r="P33" s="141"/>
    </row>
    <row r="34" spans="2:16">
      <c r="G34" s="140" t="s">
        <v>348</v>
      </c>
      <c r="H34" s="148" t="s">
        <v>579</v>
      </c>
      <c r="N34" s="141" t="s">
        <v>358</v>
      </c>
      <c r="O34" s="141" t="s">
        <v>480</v>
      </c>
      <c r="P34" s="141"/>
    </row>
    <row r="35" spans="2:16">
      <c r="G35" s="140" t="s">
        <v>349</v>
      </c>
      <c r="H35" s="148" t="s">
        <v>580</v>
      </c>
      <c r="N35" s="141" t="s">
        <v>359</v>
      </c>
      <c r="O35" s="141" t="s">
        <v>481</v>
      </c>
      <c r="P35" s="141"/>
    </row>
    <row r="36" spans="2:16">
      <c r="B36" s="1" t="s">
        <v>223</v>
      </c>
      <c r="G36" s="140" t="s">
        <v>350</v>
      </c>
      <c r="H36" s="148" t="s">
        <v>581</v>
      </c>
      <c r="N36" s="141" t="s">
        <v>360</v>
      </c>
      <c r="O36" s="141" t="s">
        <v>482</v>
      </c>
      <c r="P36" s="141"/>
    </row>
    <row r="37" spans="2:16">
      <c r="C37" s="154" t="s">
        <v>224</v>
      </c>
      <c r="D37" s="154"/>
      <c r="G37" s="140" t="s">
        <v>351</v>
      </c>
      <c r="H37" s="148" t="s">
        <v>582</v>
      </c>
      <c r="N37" s="141" t="s">
        <v>361</v>
      </c>
      <c r="O37" s="141" t="s">
        <v>483</v>
      </c>
      <c r="P37" s="141"/>
    </row>
    <row r="38" spans="2:16">
      <c r="D38" s="8" t="s">
        <v>63</v>
      </c>
      <c r="G38" s="140" t="s">
        <v>352</v>
      </c>
      <c r="H38" s="148" t="s">
        <v>583</v>
      </c>
      <c r="N38" s="141" t="s">
        <v>362</v>
      </c>
      <c r="O38" s="141" t="s">
        <v>484</v>
      </c>
      <c r="P38" s="141"/>
    </row>
    <row r="39" spans="2:16">
      <c r="D39" s="8" t="s">
        <v>64</v>
      </c>
      <c r="N39" s="141" t="s">
        <v>363</v>
      </c>
      <c r="O39" s="141" t="s">
        <v>485</v>
      </c>
      <c r="P39" s="141"/>
    </row>
    <row r="40" spans="2:16">
      <c r="D40" s="8" t="s">
        <v>217</v>
      </c>
      <c r="N40" s="141" t="s">
        <v>364</v>
      </c>
      <c r="O40" s="141" t="s">
        <v>486</v>
      </c>
      <c r="P40" s="141"/>
    </row>
    <row r="41" spans="2:16">
      <c r="D41" s="8" t="s">
        <v>65</v>
      </c>
      <c r="N41" s="141" t="s">
        <v>365</v>
      </c>
      <c r="O41" s="141" t="s">
        <v>487</v>
      </c>
      <c r="P41" s="141"/>
    </row>
    <row r="42" spans="2:16">
      <c r="D42" s="8" t="s">
        <v>66</v>
      </c>
      <c r="N42" s="141" t="s">
        <v>366</v>
      </c>
      <c r="O42" s="141" t="s">
        <v>488</v>
      </c>
      <c r="P42" s="141"/>
    </row>
    <row r="43" spans="2:16">
      <c r="D43" s="8" t="s">
        <v>67</v>
      </c>
      <c r="N43" s="141" t="s">
        <v>367</v>
      </c>
      <c r="O43" s="141" t="s">
        <v>489</v>
      </c>
      <c r="P43" s="141"/>
    </row>
    <row r="44" spans="2:16">
      <c r="D44" s="8" t="s">
        <v>68</v>
      </c>
      <c r="N44" s="141" t="s">
        <v>368</v>
      </c>
      <c r="O44" s="141" t="s">
        <v>368</v>
      </c>
      <c r="P44" s="141"/>
    </row>
    <row r="45" spans="2:16">
      <c r="D45" s="8" t="s">
        <v>218</v>
      </c>
      <c r="N45" s="141" t="s">
        <v>369</v>
      </c>
      <c r="O45" s="141" t="s">
        <v>490</v>
      </c>
      <c r="P45" s="141"/>
    </row>
    <row r="46" spans="2:16">
      <c r="N46" s="141" t="s">
        <v>370</v>
      </c>
      <c r="O46" s="141" t="s">
        <v>491</v>
      </c>
      <c r="P46" s="141"/>
    </row>
    <row r="47" spans="2:16">
      <c r="N47" s="141" t="s">
        <v>371</v>
      </c>
      <c r="O47" s="141" t="s">
        <v>492</v>
      </c>
      <c r="P47" s="141"/>
    </row>
    <row r="48" spans="2:16">
      <c r="N48" s="141" t="s">
        <v>372</v>
      </c>
      <c r="O48" s="141" t="s">
        <v>493</v>
      </c>
      <c r="P48" s="141"/>
    </row>
    <row r="49" spans="14:16">
      <c r="N49" s="141" t="s">
        <v>373</v>
      </c>
      <c r="O49" s="141" t="s">
        <v>494</v>
      </c>
      <c r="P49" s="141"/>
    </row>
    <row r="50" spans="14:16">
      <c r="N50" s="141" t="s">
        <v>374</v>
      </c>
      <c r="O50" s="141" t="s">
        <v>495</v>
      </c>
      <c r="P50" s="141"/>
    </row>
    <row r="51" spans="14:16">
      <c r="N51" s="141" t="s">
        <v>375</v>
      </c>
      <c r="O51" s="141" t="s">
        <v>496</v>
      </c>
      <c r="P51" s="141"/>
    </row>
    <row r="52" spans="14:16">
      <c r="N52" s="141" t="s">
        <v>376</v>
      </c>
      <c r="O52" s="141" t="s">
        <v>497</v>
      </c>
      <c r="P52" s="141"/>
    </row>
    <row r="53" spans="14:16">
      <c r="N53" s="141" t="s">
        <v>377</v>
      </c>
      <c r="O53" s="141" t="s">
        <v>498</v>
      </c>
      <c r="P53" s="141"/>
    </row>
    <row r="54" spans="14:16">
      <c r="N54" s="141" t="s">
        <v>378</v>
      </c>
      <c r="O54" s="141" t="s">
        <v>499</v>
      </c>
      <c r="P54" s="141"/>
    </row>
    <row r="55" spans="14:16">
      <c r="N55" s="141" t="s">
        <v>379</v>
      </c>
      <c r="O55" s="141" t="s">
        <v>500</v>
      </c>
      <c r="P55" s="141"/>
    </row>
    <row r="56" spans="14:16">
      <c r="N56" s="141" t="s">
        <v>380</v>
      </c>
      <c r="O56" s="141" t="s">
        <v>501</v>
      </c>
      <c r="P56" s="141"/>
    </row>
    <row r="57" spans="14:16">
      <c r="N57" s="141" t="s">
        <v>381</v>
      </c>
      <c r="O57" s="141" t="s">
        <v>381</v>
      </c>
      <c r="P57" s="141"/>
    </row>
    <row r="58" spans="14:16">
      <c r="N58" s="141" t="s">
        <v>382</v>
      </c>
      <c r="O58" s="141" t="s">
        <v>502</v>
      </c>
      <c r="P58" s="141"/>
    </row>
    <row r="59" spans="14:16">
      <c r="N59" s="141" t="s">
        <v>383</v>
      </c>
      <c r="O59" s="141" t="s">
        <v>503</v>
      </c>
      <c r="P59" s="141"/>
    </row>
    <row r="60" spans="14:16">
      <c r="N60" s="141" t="s">
        <v>384</v>
      </c>
      <c r="O60" s="141" t="s">
        <v>504</v>
      </c>
      <c r="P60" s="141"/>
    </row>
    <row r="61" spans="14:16">
      <c r="N61" s="141" t="s">
        <v>385</v>
      </c>
      <c r="O61" s="141" t="s">
        <v>505</v>
      </c>
      <c r="P61" s="141"/>
    </row>
    <row r="62" spans="14:16">
      <c r="N62" s="141" t="s">
        <v>386</v>
      </c>
      <c r="O62" s="141" t="s">
        <v>506</v>
      </c>
      <c r="P62" s="141"/>
    </row>
    <row r="63" spans="14:16">
      <c r="N63" s="141" t="s">
        <v>387</v>
      </c>
      <c r="O63" s="141" t="s">
        <v>507</v>
      </c>
      <c r="P63" s="141"/>
    </row>
    <row r="64" spans="14:16">
      <c r="N64" s="141" t="s">
        <v>388</v>
      </c>
      <c r="O64" s="141" t="s">
        <v>508</v>
      </c>
      <c r="P64" s="141"/>
    </row>
    <row r="65" spans="14:16">
      <c r="N65" s="141" t="s">
        <v>389</v>
      </c>
      <c r="O65" s="141" t="s">
        <v>509</v>
      </c>
      <c r="P65" s="141"/>
    </row>
    <row r="66" spans="14:16">
      <c r="N66" s="141" t="s">
        <v>390</v>
      </c>
      <c r="O66" s="141" t="s">
        <v>510</v>
      </c>
      <c r="P66" s="141"/>
    </row>
    <row r="67" spans="14:16">
      <c r="N67" s="141" t="s">
        <v>391</v>
      </c>
      <c r="O67" s="141" t="s">
        <v>511</v>
      </c>
      <c r="P67" s="141"/>
    </row>
    <row r="68" spans="14:16">
      <c r="N68" s="141" t="s">
        <v>392</v>
      </c>
      <c r="O68" s="141" t="s">
        <v>512</v>
      </c>
      <c r="P68" s="141"/>
    </row>
    <row r="69" spans="14:16">
      <c r="N69" s="141" t="s">
        <v>393</v>
      </c>
      <c r="O69" s="141" t="s">
        <v>513</v>
      </c>
      <c r="P69" s="141"/>
    </row>
    <row r="70" spans="14:16">
      <c r="N70" s="141" t="s">
        <v>394</v>
      </c>
      <c r="O70" s="141" t="s">
        <v>514</v>
      </c>
      <c r="P70" s="141"/>
    </row>
    <row r="71" spans="14:16">
      <c r="N71" s="141" t="s">
        <v>395</v>
      </c>
      <c r="O71" s="141" t="s">
        <v>515</v>
      </c>
      <c r="P71" s="141"/>
    </row>
    <row r="72" spans="14:16">
      <c r="N72" s="141" t="s">
        <v>396</v>
      </c>
      <c r="O72" s="141" t="s">
        <v>516</v>
      </c>
      <c r="P72" s="141"/>
    </row>
    <row r="73" spans="14:16">
      <c r="N73" s="141" t="s">
        <v>397</v>
      </c>
      <c r="O73" s="141" t="s">
        <v>517</v>
      </c>
      <c r="P73" s="141"/>
    </row>
    <row r="74" spans="14:16">
      <c r="N74" s="141" t="s">
        <v>398</v>
      </c>
      <c r="O74" s="141" t="s">
        <v>518</v>
      </c>
      <c r="P74" s="141"/>
    </row>
    <row r="75" spans="14:16">
      <c r="N75" s="141" t="s">
        <v>399</v>
      </c>
      <c r="O75" s="141" t="s">
        <v>519</v>
      </c>
      <c r="P75" s="141"/>
    </row>
    <row r="76" spans="14:16">
      <c r="N76" s="141" t="s">
        <v>400</v>
      </c>
      <c r="O76" s="141" t="s">
        <v>520</v>
      </c>
      <c r="P76" s="141"/>
    </row>
    <row r="77" spans="14:16">
      <c r="N77" s="141" t="s">
        <v>401</v>
      </c>
      <c r="O77" s="141" t="s">
        <v>521</v>
      </c>
      <c r="P77" s="141"/>
    </row>
    <row r="78" spans="14:16">
      <c r="N78" s="141" t="s">
        <v>402</v>
      </c>
      <c r="O78" s="141" t="s">
        <v>522</v>
      </c>
      <c r="P78" s="141"/>
    </row>
    <row r="79" spans="14:16">
      <c r="N79" s="141" t="s">
        <v>403</v>
      </c>
      <c r="O79" s="141" t="s">
        <v>523</v>
      </c>
      <c r="P79" s="141"/>
    </row>
    <row r="80" spans="14:16">
      <c r="N80" s="141" t="s">
        <v>404</v>
      </c>
      <c r="O80" s="141" t="s">
        <v>524</v>
      </c>
      <c r="P80" s="141"/>
    </row>
    <row r="81" spans="14:16">
      <c r="N81" s="141" t="s">
        <v>405</v>
      </c>
      <c r="O81" s="141" t="s">
        <v>525</v>
      </c>
      <c r="P81" s="141"/>
    </row>
    <row r="82" spans="14:16">
      <c r="N82" s="141" t="s">
        <v>406</v>
      </c>
      <c r="O82" s="141" t="s">
        <v>526</v>
      </c>
      <c r="P82" s="141"/>
    </row>
    <row r="83" spans="14:16">
      <c r="N83" s="141" t="s">
        <v>407</v>
      </c>
      <c r="O83" s="141" t="s">
        <v>527</v>
      </c>
      <c r="P83" s="141"/>
    </row>
    <row r="84" spans="14:16">
      <c r="N84" s="141" t="s">
        <v>408</v>
      </c>
      <c r="O84" s="141" t="s">
        <v>528</v>
      </c>
      <c r="P84" s="141"/>
    </row>
    <row r="85" spans="14:16">
      <c r="N85" s="141" t="s">
        <v>409</v>
      </c>
      <c r="O85" s="141" t="s">
        <v>529</v>
      </c>
      <c r="P85" s="141"/>
    </row>
    <row r="86" spans="14:16">
      <c r="N86" s="141" t="s">
        <v>410</v>
      </c>
      <c r="O86" s="141" t="s">
        <v>530</v>
      </c>
      <c r="P86" s="141"/>
    </row>
    <row r="87" spans="14:16">
      <c r="N87" s="141" t="s">
        <v>411</v>
      </c>
      <c r="O87" s="141" t="s">
        <v>531</v>
      </c>
      <c r="P87" s="141"/>
    </row>
    <row r="88" spans="14:16">
      <c r="N88" s="141" t="s">
        <v>412</v>
      </c>
      <c r="O88" s="141" t="s">
        <v>532</v>
      </c>
      <c r="P88" s="141"/>
    </row>
    <row r="89" spans="14:16">
      <c r="N89" s="141" t="s">
        <v>413</v>
      </c>
      <c r="O89" s="141" t="s">
        <v>533</v>
      </c>
      <c r="P89" s="141"/>
    </row>
    <row r="90" spans="14:16">
      <c r="N90" s="141" t="s">
        <v>414</v>
      </c>
      <c r="O90" s="141" t="s">
        <v>534</v>
      </c>
      <c r="P90" s="141"/>
    </row>
    <row r="91" spans="14:16">
      <c r="N91" s="141" t="s">
        <v>415</v>
      </c>
      <c r="O91" s="141" t="s">
        <v>535</v>
      </c>
      <c r="P91" s="141"/>
    </row>
    <row r="92" spans="14:16">
      <c r="N92" s="141" t="s">
        <v>416</v>
      </c>
      <c r="O92" s="141" t="s">
        <v>536</v>
      </c>
      <c r="P92" s="141"/>
    </row>
    <row r="93" spans="14:16">
      <c r="N93" s="141" t="s">
        <v>417</v>
      </c>
      <c r="O93" s="141" t="s">
        <v>537</v>
      </c>
      <c r="P93" s="141"/>
    </row>
    <row r="94" spans="14:16">
      <c r="N94" s="141" t="s">
        <v>418</v>
      </c>
      <c r="O94" s="141" t="s">
        <v>538</v>
      </c>
      <c r="P94" s="141"/>
    </row>
    <row r="95" spans="14:16">
      <c r="N95" s="141" t="s">
        <v>419</v>
      </c>
      <c r="O95" s="141" t="s">
        <v>539</v>
      </c>
      <c r="P95" s="141"/>
    </row>
    <row r="96" spans="14:16">
      <c r="N96" s="141" t="s">
        <v>420</v>
      </c>
      <c r="O96" s="141" t="s">
        <v>540</v>
      </c>
      <c r="P96" s="141"/>
    </row>
    <row r="97" spans="14:16">
      <c r="N97" s="141" t="s">
        <v>421</v>
      </c>
      <c r="O97" s="141" t="s">
        <v>541</v>
      </c>
      <c r="P97" s="141"/>
    </row>
    <row r="98" spans="14:16">
      <c r="N98" s="141" t="s">
        <v>422</v>
      </c>
      <c r="O98" s="141" t="s">
        <v>542</v>
      </c>
      <c r="P98" s="141"/>
    </row>
    <row r="99" spans="14:16">
      <c r="N99" s="141" t="s">
        <v>423</v>
      </c>
      <c r="O99" s="141" t="s">
        <v>543</v>
      </c>
      <c r="P99" s="141"/>
    </row>
    <row r="100" spans="14:16">
      <c r="N100" s="141" t="s">
        <v>424</v>
      </c>
      <c r="O100" s="141" t="s">
        <v>544</v>
      </c>
      <c r="P100" s="141"/>
    </row>
    <row r="101" spans="14:16">
      <c r="N101" s="141" t="s">
        <v>425</v>
      </c>
      <c r="O101" s="141" t="s">
        <v>545</v>
      </c>
      <c r="P101" s="141"/>
    </row>
    <row r="102" spans="14:16">
      <c r="N102" s="141" t="s">
        <v>426</v>
      </c>
      <c r="O102" s="141" t="s">
        <v>426</v>
      </c>
      <c r="P102" s="141"/>
    </row>
    <row r="103" spans="14:16">
      <c r="N103" s="141" t="s">
        <v>427</v>
      </c>
      <c r="O103" s="141" t="s">
        <v>546</v>
      </c>
      <c r="P103" s="141"/>
    </row>
    <row r="104" spans="14:16">
      <c r="N104" s="141" t="s">
        <v>428</v>
      </c>
      <c r="O104" s="141" t="s">
        <v>547</v>
      </c>
      <c r="P104" s="141"/>
    </row>
    <row r="105" spans="14:16">
      <c r="N105" s="141" t="s">
        <v>429</v>
      </c>
      <c r="O105" s="141" t="s">
        <v>548</v>
      </c>
      <c r="P105" s="141"/>
    </row>
    <row r="106" spans="14:16">
      <c r="N106" s="141" t="s">
        <v>430</v>
      </c>
      <c r="O106" s="141" t="s">
        <v>549</v>
      </c>
      <c r="P106" s="141"/>
    </row>
    <row r="107" spans="14:16">
      <c r="N107" s="141" t="s">
        <v>431</v>
      </c>
      <c r="O107" s="141" t="s">
        <v>550</v>
      </c>
      <c r="P107" s="141"/>
    </row>
    <row r="108" spans="14:16">
      <c r="N108" s="141" t="s">
        <v>432</v>
      </c>
      <c r="O108" s="141" t="s">
        <v>551</v>
      </c>
      <c r="P108" s="141"/>
    </row>
    <row r="109" spans="14:16">
      <c r="N109" s="141" t="s">
        <v>433</v>
      </c>
      <c r="O109" s="141" t="s">
        <v>552</v>
      </c>
      <c r="P109" s="141"/>
    </row>
    <row r="110" spans="14:16">
      <c r="N110" s="141" t="s">
        <v>434</v>
      </c>
      <c r="O110" s="141" t="s">
        <v>553</v>
      </c>
      <c r="P110" s="141"/>
    </row>
    <row r="111" spans="14:16">
      <c r="N111" s="141" t="s">
        <v>435</v>
      </c>
      <c r="O111" s="141" t="s">
        <v>554</v>
      </c>
      <c r="P111" s="141"/>
    </row>
    <row r="112" spans="14:16">
      <c r="N112" s="141" t="s">
        <v>436</v>
      </c>
      <c r="O112" s="141" t="s">
        <v>555</v>
      </c>
      <c r="P112" s="141"/>
    </row>
    <row r="113" spans="14:16">
      <c r="N113" s="141" t="s">
        <v>437</v>
      </c>
      <c r="O113" s="141" t="s">
        <v>556</v>
      </c>
      <c r="P113" s="141"/>
    </row>
    <row r="114" spans="14:16">
      <c r="N114" s="141" t="s">
        <v>438</v>
      </c>
      <c r="O114" s="141" t="s">
        <v>557</v>
      </c>
      <c r="P114" s="141"/>
    </row>
    <row r="115" spans="14:16">
      <c r="N115" s="141" t="s">
        <v>439</v>
      </c>
      <c r="O115" s="141" t="s">
        <v>558</v>
      </c>
      <c r="P115" s="141"/>
    </row>
    <row r="116" spans="14:16">
      <c r="N116" s="141" t="s">
        <v>440</v>
      </c>
      <c r="O116" s="141" t="s">
        <v>559</v>
      </c>
      <c r="P116" s="141"/>
    </row>
    <row r="117" spans="14:16">
      <c r="N117" s="141" t="s">
        <v>441</v>
      </c>
      <c r="O117" s="141" t="s">
        <v>560</v>
      </c>
      <c r="P117" s="141"/>
    </row>
    <row r="118" spans="14:16">
      <c r="N118" s="141" t="s">
        <v>442</v>
      </c>
      <c r="O118" s="141" t="s">
        <v>561</v>
      </c>
      <c r="P118" s="141"/>
    </row>
    <row r="119" spans="14:16">
      <c r="N119" s="141" t="s">
        <v>443</v>
      </c>
      <c r="O119" s="141" t="s">
        <v>562</v>
      </c>
      <c r="P119" s="141"/>
    </row>
    <row r="120" spans="14:16">
      <c r="N120" s="141" t="s">
        <v>444</v>
      </c>
      <c r="O120" s="141" t="s">
        <v>563</v>
      </c>
      <c r="P120" s="141"/>
    </row>
    <row r="121" spans="14:16">
      <c r="N121" s="141" t="s">
        <v>445</v>
      </c>
      <c r="O121" s="141" t="s">
        <v>564</v>
      </c>
      <c r="P121" s="141"/>
    </row>
    <row r="122" spans="14:16">
      <c r="N122" s="141" t="s">
        <v>446</v>
      </c>
      <c r="O122" s="141" t="s">
        <v>565</v>
      </c>
      <c r="P122" s="141"/>
    </row>
    <row r="123" spans="14:16">
      <c r="N123" s="141" t="s">
        <v>447</v>
      </c>
      <c r="O123" s="141" t="s">
        <v>566</v>
      </c>
      <c r="P123" s="141"/>
    </row>
    <row r="124" spans="14:16">
      <c r="N124" s="141" t="s">
        <v>448</v>
      </c>
      <c r="O124" s="141" t="s">
        <v>567</v>
      </c>
      <c r="P124" s="141"/>
    </row>
    <row r="125" spans="14:16">
      <c r="N125" s="141" t="s">
        <v>449</v>
      </c>
      <c r="O125" s="141" t="s">
        <v>568</v>
      </c>
      <c r="P125" s="141"/>
    </row>
    <row r="126" spans="14:16">
      <c r="N126" s="141" t="s">
        <v>450</v>
      </c>
      <c r="O126" s="141" t="s">
        <v>569</v>
      </c>
      <c r="P126" s="141"/>
    </row>
    <row r="127" spans="14:16">
      <c r="N127" s="141" t="s">
        <v>451</v>
      </c>
      <c r="O127" s="141" t="s">
        <v>570</v>
      </c>
      <c r="P127" s="141"/>
    </row>
    <row r="128" spans="14:16">
      <c r="N128" s="141" t="s">
        <v>452</v>
      </c>
      <c r="O128" s="141" t="s">
        <v>571</v>
      </c>
      <c r="P128" s="141"/>
    </row>
    <row r="129" spans="14:16">
      <c r="N129" s="141" t="s">
        <v>453</v>
      </c>
      <c r="O129" s="141" t="s">
        <v>572</v>
      </c>
      <c r="P129" s="141"/>
    </row>
    <row r="130" spans="14:16">
      <c r="N130" s="141" t="s">
        <v>454</v>
      </c>
      <c r="O130" s="141" t="s">
        <v>573</v>
      </c>
      <c r="P130" s="141"/>
    </row>
  </sheetData>
  <sheetProtection formatCells="0" formatColumns="0" formatRows="0"/>
  <mergeCells count="1">
    <mergeCell ref="C37:D37"/>
  </mergeCells>
  <dataValidations disablePrompts="1" count="1">
    <dataValidation type="list" allowBlank="1" showInputMessage="1" showErrorMessage="1" promptTitle="Indice utilizado" prompt="Seleccione el índice utilizado para obtener el cuartil de las revistas" sqref="D38:D45">
      <formula1>$E$2:$E$10</formula1>
    </dataValidation>
  </dataValidations>
  <hyperlinks>
    <hyperlink ref="H29" r:id="rId1"/>
    <hyperlink ref="H30" r:id="rId2"/>
    <hyperlink ref="H31" r:id="rId3"/>
    <hyperlink ref="H32" r:id="rId4"/>
    <hyperlink ref="H33" r:id="rId5"/>
    <hyperlink ref="H34" r:id="rId6"/>
    <hyperlink ref="H35" r:id="rId7"/>
    <hyperlink ref="H36" r:id="rId8"/>
    <hyperlink ref="H37" r:id="rId9"/>
    <hyperlink ref="H3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Prod_2016_Datos </vt:lpstr>
      <vt:lpstr>Prod_2015_Datos </vt:lpstr>
      <vt:lpstr>Prod_2014_Datos </vt:lpstr>
      <vt:lpstr>Observaciones y Listas</vt:lpstr>
      <vt:lpstr>Grupos</vt:lpstr>
      <vt:lpstr>Impacto</vt:lpstr>
      <vt:lpstr>Institutos</vt:lpstr>
      <vt:lpstr>Ramas_de_Conocimiento</vt:lpstr>
    </vt:vector>
  </TitlesOfParts>
  <Company>University of Leon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Alegre</dc:creator>
  <cp:lastModifiedBy>Instalador</cp:lastModifiedBy>
  <cp:lastPrinted>2017-03-10T18:02:01Z</cp:lastPrinted>
  <dcterms:created xsi:type="dcterms:W3CDTF">2017-03-08T09:46:07Z</dcterms:created>
  <dcterms:modified xsi:type="dcterms:W3CDTF">2017-07-24T12:04:12Z</dcterms:modified>
</cp:coreProperties>
</file>