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s.palmero\Desktop\TARIFAS FUNCIONARIO 2025\"/>
    </mc:Choice>
  </mc:AlternateContent>
  <xr:revisionPtr revIDLastSave="0" documentId="13_ncr:1_{A4664425-12DE-4690-8830-DD92217B555C}" xr6:coauthVersionLast="47" xr6:coauthVersionMax="47" xr10:uidLastSave="{00000000-0000-0000-0000-000000000000}"/>
  <bookViews>
    <workbookView xWindow="-103" yWindow="-103" windowWidth="16663" windowHeight="8863" tabRatio="221" xr2:uid="{00000000-000D-0000-FFFF-FFFF00000000}"/>
  </bookViews>
  <sheets>
    <sheet name="HOTELES UNIVERSIDADES ESPAÑA" sheetId="1" r:id="rId1"/>
    <sheet name="Hoja1" sheetId="2" state="hidden" r:id="rId2"/>
  </sheets>
  <definedNames>
    <definedName name="_xlnm._FilterDatabase" localSheetId="0" hidden="1">'HOTELES UNIVERSIDADES ESPAÑA'!$A$17:$J$27</definedName>
    <definedName name="_xlnm.Print_Area" localSheetId="0">'HOTELES UNIVERSIDADES ESPAÑA'!$A$1:$M$117</definedName>
    <definedName name="_xlnm.Print_Titles" localSheetId="0">'HOTELES UNIVERSIDADES ESPAÑA'!$1:$6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4" i="1" l="1"/>
  <c r="I64" i="1"/>
  <c r="M63" i="1"/>
  <c r="M62" i="1"/>
  <c r="M61" i="1"/>
  <c r="M48" i="1"/>
  <c r="M42" i="1"/>
  <c r="I42" i="1"/>
  <c r="M19" i="1" l="1"/>
  <c r="I45" i="1"/>
  <c r="I35" i="1"/>
  <c r="I34" i="1"/>
</calcChain>
</file>

<file path=xl/sharedStrings.xml><?xml version="1.0" encoding="utf-8"?>
<sst xmlns="http://schemas.openxmlformats.org/spreadsheetml/2006/main" count="595" uniqueCount="348">
  <si>
    <t>HOTEL</t>
  </si>
  <si>
    <t>CATEGORÍA</t>
  </si>
  <si>
    <t>PROVINCIA</t>
  </si>
  <si>
    <t>CIUDAD</t>
  </si>
  <si>
    <t>DIRECCIÓN</t>
  </si>
  <si>
    <t>TELÉFONO</t>
  </si>
  <si>
    <t>E-MAIL</t>
  </si>
  <si>
    <t>COMUNIDAD DE MADRID</t>
  </si>
  <si>
    <t>4*</t>
  </si>
  <si>
    <t>Madrid</t>
  </si>
  <si>
    <t>SIN DESAYUNO</t>
  </si>
  <si>
    <t>NH Madrid Chamberí</t>
  </si>
  <si>
    <t>3*</t>
  </si>
  <si>
    <t>C/ Bretón de los Herreros, 29</t>
  </si>
  <si>
    <t>34 91 4428300</t>
  </si>
  <si>
    <t>nhchamberi@nh-hotels.com</t>
  </si>
  <si>
    <t>NH Paseo de La Habana</t>
  </si>
  <si>
    <t>Pº de la Habana, 73</t>
  </si>
  <si>
    <t>34 91 4430720</t>
  </si>
  <si>
    <t>nhhabana@nh-hotels.com</t>
  </si>
  <si>
    <t>NH Nacional</t>
  </si>
  <si>
    <t>Pº del Prado, 48</t>
  </si>
  <si>
    <t>34 91 4296629</t>
  </si>
  <si>
    <t>nhnacional@nh-hotels.com</t>
  </si>
  <si>
    <t>NH Ventas</t>
  </si>
  <si>
    <t>C/ Biarritz, 2</t>
  </si>
  <si>
    <t>34 91 3610288</t>
  </si>
  <si>
    <t>nhventas@nh-hotels.com</t>
  </si>
  <si>
    <t>NH Príncipe de Vergara</t>
  </si>
  <si>
    <t>C/ Principe de Vergara, 92</t>
  </si>
  <si>
    <t>34 91 5632695</t>
  </si>
  <si>
    <t>nhprincipedevergara@nh-hotels.com</t>
  </si>
  <si>
    <t>NH Ribera del Manzanares</t>
  </si>
  <si>
    <t>C/ Virgen del Puerto, 57</t>
  </si>
  <si>
    <t>34 91 3643248</t>
  </si>
  <si>
    <t>nhriberadelmanzanares@nh-hotels.com</t>
  </si>
  <si>
    <t>INCLUIDO</t>
  </si>
  <si>
    <t>NH Zurbano</t>
  </si>
  <si>
    <t>C/ Zurbano, 79-81</t>
  </si>
  <si>
    <t>34 91 4414500</t>
  </si>
  <si>
    <t>nhzurbano@nh-hotels.com</t>
  </si>
  <si>
    <t>NH Alcorcón</t>
  </si>
  <si>
    <t>Alcorcon</t>
  </si>
  <si>
    <t>Avda Europa, 2 Edif A</t>
  </si>
  <si>
    <t>34 91 4983200</t>
  </si>
  <si>
    <t>nhalcorcon@nh-hotels.com</t>
  </si>
  <si>
    <t>NH Collection Palacio de Aranjuez</t>
  </si>
  <si>
    <t>Aranjuez</t>
  </si>
  <si>
    <t>C/ San Antonio, 22</t>
  </si>
  <si>
    <t>34 91 8099222</t>
  </si>
  <si>
    <t>nhcollectionpalaciodearanjuez@nh-hotels.com</t>
  </si>
  <si>
    <r>
      <t>CATALUÑA</t>
    </r>
    <r>
      <rPr>
        <b/>
        <sz val="16"/>
        <color indexed="10"/>
        <rFont val="Tahoma"/>
        <family val="2"/>
      </rPr>
      <t xml:space="preserve"> </t>
    </r>
    <r>
      <rPr>
        <b/>
        <vertAlign val="superscript"/>
        <sz val="16"/>
        <color indexed="10"/>
        <rFont val="Tahoma"/>
        <family val="2"/>
      </rPr>
      <t>(1)</t>
    </r>
  </si>
  <si>
    <t>NH Collection Constanza</t>
  </si>
  <si>
    <t>4*SUP</t>
  </si>
  <si>
    <t>Barcelona</t>
  </si>
  <si>
    <t>Deu i Mata 69-99</t>
  </si>
  <si>
    <t>34 93 2811500</t>
  </si>
  <si>
    <t>nhcollectionconstanza@nh-hotels.com</t>
  </si>
  <si>
    <t>5*</t>
  </si>
  <si>
    <t>NH Barcelona Eixample</t>
  </si>
  <si>
    <t>Valencia, 105-107</t>
  </si>
  <si>
    <t>34 93 3236215</t>
  </si>
  <si>
    <t>nheixample@nh-hotels.com</t>
  </si>
  <si>
    <t>NH Les Corts</t>
  </si>
  <si>
    <t>Travesera de Les Corts, 292</t>
  </si>
  <si>
    <t>34 93 3220811</t>
  </si>
  <si>
    <t>nhlescorts@nh-hotels.com</t>
  </si>
  <si>
    <t>NH Sants Barcelona</t>
  </si>
  <si>
    <t xml:space="preserve"> Numancia, 74</t>
  </si>
  <si>
    <t>34 93 3224451</t>
  </si>
  <si>
    <t>nhsantsbarcelona@nh-hotels.com</t>
  </si>
  <si>
    <t>NH Barcelona Stadium</t>
  </si>
  <si>
    <t>Travessera de les Corts, 150-152</t>
  </si>
  <si>
    <t>34 93 3399050</t>
  </si>
  <si>
    <t>nhbarcelonastadium@nh-hotels.com</t>
  </si>
  <si>
    <t>NH Diagonal Center</t>
  </si>
  <si>
    <t>Alaba 94-96</t>
  </si>
  <si>
    <t>34 93 3090629</t>
  </si>
  <si>
    <t>nhdiagonalcenter@nh-hotels.com</t>
  </si>
  <si>
    <t>NH Barcelona Entenza</t>
  </si>
  <si>
    <t>Ecuador, 20</t>
  </si>
  <si>
    <t>34 93 4193636</t>
  </si>
  <si>
    <t>nhentenza@nh-hotels.com</t>
  </si>
  <si>
    <t>NH Ciutat de Reus</t>
  </si>
  <si>
    <t>Tarragona</t>
  </si>
  <si>
    <t>Reus</t>
  </si>
  <si>
    <t>Avda. Marià Fortuny, 85</t>
  </si>
  <si>
    <t>34 97 7345353</t>
  </si>
  <si>
    <t>nhciutatdereus@nh-hotels.com</t>
  </si>
  <si>
    <t>NH Pirineos</t>
  </si>
  <si>
    <t>Lleida</t>
  </si>
  <si>
    <t>Paseo de Ronda, 63</t>
  </si>
  <si>
    <t>34 97 3273199</t>
  </si>
  <si>
    <t>nhpirineos@nh-hotels.com</t>
  </si>
  <si>
    <t>ANDALUCIA</t>
  </si>
  <si>
    <t>NH Avenida de Jérez</t>
  </si>
  <si>
    <t>Cádiz</t>
  </si>
  <si>
    <t>Jerez de la Frontera</t>
  </si>
  <si>
    <t>Avda. Alcalde Alvaro Domecq, 10</t>
  </si>
  <si>
    <t>34 95 6347411</t>
  </si>
  <si>
    <t>nhavenidadejerez@nh-hotels.com</t>
  </si>
  <si>
    <t>NH Campo de Gibraltar</t>
  </si>
  <si>
    <t>Los Barrios, Algeciras</t>
  </si>
  <si>
    <t>C/ Brrújula nº 27, Las Marismas.</t>
  </si>
  <si>
    <t>34 95 6678101</t>
  </si>
  <si>
    <t>nhcampodegibraltar@nh-hotels.com</t>
  </si>
  <si>
    <t>NH Califa</t>
  </si>
  <si>
    <t>Córdoba</t>
  </si>
  <si>
    <t>Cordoba</t>
  </si>
  <si>
    <t>Lope de Hoces, 14</t>
  </si>
  <si>
    <t>34 95 7299400</t>
  </si>
  <si>
    <t>nhcalifa@nh-hotels.com</t>
  </si>
  <si>
    <t>NH Luz Huelva</t>
  </si>
  <si>
    <t>Huelva</t>
  </si>
  <si>
    <t>Alameda Sundheim, 26</t>
  </si>
  <si>
    <t>34 95 9250011</t>
  </si>
  <si>
    <t>nhluzdehuelva@nh-hotels.com</t>
  </si>
  <si>
    <t>NH Collection Sevilla</t>
  </si>
  <si>
    <t>Sevilla</t>
  </si>
  <si>
    <t>Avda. Diego Martinez Barrios , 8</t>
  </si>
  <si>
    <t>34 95 4548500</t>
  </si>
  <si>
    <t>nhcollectionsevilla@nh-hotels.com</t>
  </si>
  <si>
    <t>NH Plaza de Armas</t>
  </si>
  <si>
    <t xml:space="preserve">C/ Marqués de Paradas </t>
  </si>
  <si>
    <t>34 95 4901992</t>
  </si>
  <si>
    <t>nhplazadearmas@nh-hotels.com</t>
  </si>
  <si>
    <t>ARAGÓN</t>
  </si>
  <si>
    <t>NH Collection Gran Hotel de Zaragoza</t>
  </si>
  <si>
    <t>Zaragoza</t>
  </si>
  <si>
    <t>C/Joaquín Costa, 5</t>
  </si>
  <si>
    <t>34 97 6221901</t>
  </si>
  <si>
    <t>nhcollectiongranhotel@nh-hotels.com</t>
  </si>
  <si>
    <t>NH Ciudad de Zaragoza</t>
  </si>
  <si>
    <t>Avda. Cesar Augusto/Pº Echegaray</t>
  </si>
  <si>
    <t>34 97 6442100</t>
  </si>
  <si>
    <t>nhciudaddezaragoza@nh-hotels.com</t>
  </si>
  <si>
    <t>NH Sport</t>
  </si>
  <si>
    <t>C/ Moncayo, 5</t>
  </si>
  <si>
    <t>34 97 6311114</t>
  </si>
  <si>
    <t>nhsport@nh-hotels.com</t>
  </si>
  <si>
    <t>PRINCIPADO DE ASTURIAS</t>
  </si>
  <si>
    <t>NH Principado</t>
  </si>
  <si>
    <t>Oviedo</t>
  </si>
  <si>
    <t>C/ San Francisco, 6</t>
  </si>
  <si>
    <t>34 98 5217792</t>
  </si>
  <si>
    <t>nhprincipado@nh-hotels.com</t>
  </si>
  <si>
    <t>CANARIAS</t>
  </si>
  <si>
    <t>NH Imperial Playa</t>
  </si>
  <si>
    <t>Gran Canaria</t>
  </si>
  <si>
    <t xml:space="preserve">Las Palmas </t>
  </si>
  <si>
    <t>C/ Ferreras, 1</t>
  </si>
  <si>
    <t>34 92 8468854</t>
  </si>
  <si>
    <t>nhimperial@nh-hotels.com</t>
  </si>
  <si>
    <t>NH Playa Las Canteras</t>
  </si>
  <si>
    <t>C/ Prudencio Morales, 41</t>
  </si>
  <si>
    <t>34 92 8463153</t>
  </si>
  <si>
    <t>nhplayadelascanteras@nh-hotels.com</t>
  </si>
  <si>
    <t>NH Tenerife</t>
  </si>
  <si>
    <t>Tenerife</t>
  </si>
  <si>
    <t>Santa Cruz de Tenerife</t>
  </si>
  <si>
    <t>C/ Candelaria, esquina C/ Doctor Allart</t>
  </si>
  <si>
    <t>34 92 2534422</t>
  </si>
  <si>
    <t>nhtenerife@nh-hotels.com</t>
  </si>
  <si>
    <t>CANTABRIA</t>
  </si>
  <si>
    <t>NH Ciudad de Santander</t>
  </si>
  <si>
    <t>Santander</t>
  </si>
  <si>
    <t>C/ Menénez Pelayo, 13-15</t>
  </si>
  <si>
    <t>34 94 2319900</t>
  </si>
  <si>
    <t>nhciudaddesantander@nh-hotels.com</t>
  </si>
  <si>
    <t>CASTILLA-LA MANCHA</t>
  </si>
  <si>
    <t>NH Ciudad Real</t>
  </si>
  <si>
    <t>Ciudad Real</t>
  </si>
  <si>
    <t>Avenida Alarcos, 25</t>
  </si>
  <si>
    <t>34 92 6217010</t>
  </si>
  <si>
    <t>nhciudadreal@nh-hotels.com</t>
  </si>
  <si>
    <t>NH Ciudad de Cuenca</t>
  </si>
  <si>
    <t>Cuenca</t>
  </si>
  <si>
    <t>Ronda de San José, 1</t>
  </si>
  <si>
    <t>34 96 9230502</t>
  </si>
  <si>
    <t>nhciudaddecuenca@nh-hotel.com</t>
  </si>
  <si>
    <t>CASTILLA Y LEÓN</t>
  </si>
  <si>
    <t>NH Collection Plaza Mayor</t>
  </si>
  <si>
    <t>León</t>
  </si>
  <si>
    <t>Plaza Mayor, 15</t>
  </si>
  <si>
    <t>34 98 7344357</t>
  </si>
  <si>
    <t>nhcollectionplazamayor@nh-hotels.com</t>
  </si>
  <si>
    <t>Salamanca</t>
  </si>
  <si>
    <t>C/ San Pablo, 58-64</t>
  </si>
  <si>
    <t>34 92 3261818</t>
  </si>
  <si>
    <t>nhpalaciodecastellanos@nh-hotels.com</t>
  </si>
  <si>
    <t>NH Bálago</t>
  </si>
  <si>
    <t>Valladolid</t>
  </si>
  <si>
    <t>C/ Mieses 28</t>
  </si>
  <si>
    <t>34 98 3363880</t>
  </si>
  <si>
    <t>nhbalago@nh-hotels.com</t>
  </si>
  <si>
    <t>NH Ciudad de Valladolid</t>
  </si>
  <si>
    <t>Avda. Ramón Pradera, 10-12</t>
  </si>
  <si>
    <t>34 98 3351111</t>
  </si>
  <si>
    <t>nhciudaddevalladolid@nh-hotels.com</t>
  </si>
  <si>
    <t>EXTREMADURA</t>
  </si>
  <si>
    <t>NH Gran Hotel Casino Extremadura</t>
  </si>
  <si>
    <t>Badajoz</t>
  </si>
  <si>
    <t>Avda Adolfo Diaz Ambrona, 11</t>
  </si>
  <si>
    <t>34 92 4284402</t>
  </si>
  <si>
    <t>nhgrancasinoextremadura@nh-hotels.com</t>
  </si>
  <si>
    <t>NH Collection Palacio de Oquendo</t>
  </si>
  <si>
    <t>Cáceres</t>
  </si>
  <si>
    <t>Plaza de San Juan, 11</t>
  </si>
  <si>
    <t>34 92 7215800</t>
  </si>
  <si>
    <t>nhcollectionpalaciodeoquendo@nh-hotels.com</t>
  </si>
  <si>
    <t>GALICIA</t>
  </si>
  <si>
    <t>A Coruña</t>
  </si>
  <si>
    <t>NH Collection Santiago</t>
  </si>
  <si>
    <t>Santiago de Compostela</t>
  </si>
  <si>
    <t>Avda. Burgo das Nacions, s/n</t>
  </si>
  <si>
    <t>34 981 558070</t>
  </si>
  <si>
    <t>nhcollectionsantiago@nh-hotels.com</t>
  </si>
  <si>
    <t>NH Ourense</t>
  </si>
  <si>
    <t>Ourense</t>
  </si>
  <si>
    <t>Celso Emilio Ferreiro, 24</t>
  </si>
  <si>
    <t xml:space="preserve">34 988 601111 </t>
  </si>
  <si>
    <t>nhourense@nh-hoteles.com</t>
  </si>
  <si>
    <t>NH Collection Vigo</t>
  </si>
  <si>
    <t>Pontevedra</t>
  </si>
  <si>
    <t>Vigo</t>
  </si>
  <si>
    <t>Avda. García Barbón, 17-19</t>
  </si>
  <si>
    <t>34 986 433643</t>
  </si>
  <si>
    <t>nhcollectionvigo@nh-hotels.com</t>
  </si>
  <si>
    <t>LA RIOJA</t>
  </si>
  <si>
    <t>NH Herencia Rioja</t>
  </si>
  <si>
    <t>La Rioja</t>
  </si>
  <si>
    <t>Logroño</t>
  </si>
  <si>
    <t>C/ Marqués de Murrieta, 14</t>
  </si>
  <si>
    <t>34 941 210222</t>
  </si>
  <si>
    <t>nhherenciarioja@nh-hotels.com</t>
  </si>
  <si>
    <t>REGION DE MURCIA</t>
  </si>
  <si>
    <t>NH Cartagena</t>
  </si>
  <si>
    <t>Murcia</t>
  </si>
  <si>
    <t>Cartagena</t>
  </si>
  <si>
    <t>C/Real nº 2-Pza.Héroes de Cavite</t>
  </si>
  <si>
    <t>34 968 120908</t>
  </si>
  <si>
    <t>nhcartagena@nh-hotels.com</t>
  </si>
  <si>
    <t>NH Campo de Cartagena</t>
  </si>
  <si>
    <t>C/ Ciudadela, 24</t>
  </si>
  <si>
    <t>34 968 504431</t>
  </si>
  <si>
    <t>nhcampocartagena@nh-hotels.com</t>
  </si>
  <si>
    <t>COMUNIDAD FORAL DE NAVARRA</t>
  </si>
  <si>
    <t>NH Iruña Park</t>
  </si>
  <si>
    <t>Navarra</t>
  </si>
  <si>
    <t>Pamplona</t>
  </si>
  <si>
    <t>C/Arcadio Mª Larraona, 1</t>
  </si>
  <si>
    <t>34 948 197119</t>
  </si>
  <si>
    <t>nhirunapark@nh-hotels.com</t>
  </si>
  <si>
    <t>PAIS VASCO</t>
  </si>
  <si>
    <t>NH Deusto</t>
  </si>
  <si>
    <t>Vizcaya</t>
  </si>
  <si>
    <t>Bilbao</t>
  </si>
  <si>
    <t>C/ Francisco Maciá, 9</t>
  </si>
  <si>
    <t>34 94 4760006</t>
  </si>
  <si>
    <t>nhdeusto@nh-hotels.com</t>
  </si>
  <si>
    <t>NH La Avanzada, habitación standard</t>
  </si>
  <si>
    <t>Leioa</t>
  </si>
  <si>
    <t>Paseo Landabarri, 5</t>
  </si>
  <si>
    <t>34 94 4640194</t>
  </si>
  <si>
    <t>nhlaavanzada@nh-hotels.com</t>
  </si>
  <si>
    <t>NH La Avanzada, Estudio 1 persona</t>
  </si>
  <si>
    <t>NH Canciller Ayala Vitoria</t>
  </si>
  <si>
    <t>Alava</t>
  </si>
  <si>
    <t>Vitoria</t>
  </si>
  <si>
    <t>C/ Ramón y Cajal, 5</t>
  </si>
  <si>
    <t>34 945 130000</t>
  </si>
  <si>
    <t>nhcancillerayala@nh-hotels.com</t>
  </si>
  <si>
    <t>COMUNIDAD VALENCIANA</t>
  </si>
  <si>
    <t>NH Alicante</t>
  </si>
  <si>
    <t>Alicante</t>
  </si>
  <si>
    <t>C/México, 18</t>
  </si>
  <si>
    <t>34 96 5108140</t>
  </si>
  <si>
    <t>nhalicante@nh-hotels.com</t>
  </si>
  <si>
    <t>NH Mindoro</t>
  </si>
  <si>
    <t>Castellón</t>
  </si>
  <si>
    <t>C/Moyano, 4</t>
  </si>
  <si>
    <t>34 96 4222300</t>
  </si>
  <si>
    <t>nhmindoro@nh-hotels.com</t>
  </si>
  <si>
    <t>NH Turcosa</t>
  </si>
  <si>
    <t>C/Treballadors de la Mar, 1</t>
  </si>
  <si>
    <t>34 96 4283600</t>
  </si>
  <si>
    <t>nhturcosa@nh-hotels.com</t>
  </si>
  <si>
    <t>Valencia</t>
  </si>
  <si>
    <t>NH Center</t>
  </si>
  <si>
    <t>C/Ricardo Micó, 1</t>
  </si>
  <si>
    <t>34 96 3475000</t>
  </si>
  <si>
    <t>nhcenter@nh-hotels.com</t>
  </si>
  <si>
    <t>NH Ciudad de Valencia</t>
  </si>
  <si>
    <t>Avda del Puerto, 214</t>
  </si>
  <si>
    <t>34 96 3307500</t>
  </si>
  <si>
    <t>nhciudaddevalencia@nh-hotels.com</t>
  </si>
  <si>
    <t>NH Las Artes</t>
  </si>
  <si>
    <t>Avda.Instituto Obrero, 28</t>
  </si>
  <si>
    <t>34 96 3351310</t>
  </si>
  <si>
    <t>nhlasartes@nh-hotels.com</t>
  </si>
  <si>
    <t>NH Las Ciencias</t>
  </si>
  <si>
    <t>Avda.Instituto Obrero, 26</t>
  </si>
  <si>
    <t>34 96 3356062</t>
  </si>
  <si>
    <t>nhlasciencias@nh-hotels.com</t>
  </si>
  <si>
    <t>CONDICIONES ESPECIALES DE LAS TARIFAS :</t>
  </si>
  <si>
    <t>Tarifas especificadas en habitación estándar, y para un ocupante.</t>
  </si>
  <si>
    <t>Desayuno para una persona incluido en el precio (a excepcion de los hoteles en los cuales el desayuno figura como No Incluido).</t>
  </si>
  <si>
    <t>Tarifas válidas para viajes en comision de servicio y para viajes particulares.</t>
  </si>
  <si>
    <t>Tarifas válidas solo para personal de la Universidad: docentes y demás personal, así como invitados con cargo a la Universidad. NO aplicables a estudiantes.</t>
  </si>
  <si>
    <t>Cada hotel se reserva el derecho de solicitar al cliente identificación que justifique que es empleado de la Universidad correspondiente.</t>
  </si>
  <si>
    <t>En el supuesto de que no lo fuera o no pudiera justificarlo convenientemente, el hotel se reserva la facultad de aplicar la tarifa disponible en ese momento.</t>
  </si>
  <si>
    <t>Tarifas aplicables sólo para reservas individuales (menos de 10 habitaciones). Cotización de grupos, bajo solicitud.</t>
  </si>
  <si>
    <t>Tarifas disponibles según ocupación de cada hotel. No válidas en temporadas altas o eventos especiales (Ferias, eventos deportivos o lúdicos, etc.).</t>
  </si>
  <si>
    <t>Cada hotel se reserva el derecho de cerrar estas tarifas cuando lo considere oportuno.</t>
  </si>
  <si>
    <t>Para la aplicación de las tarifas de Universidades o el descuento antes mencionado es imprescindible la identificación del Organismo para el que se quiera efectuar la reserva. Consulte su código de Cliente en NH Hotel Group con su Gestor Comercial para facilitar la operativa de las reservas.</t>
  </si>
  <si>
    <r>
      <rPr>
        <b/>
        <sz val="16"/>
        <color indexed="10"/>
        <rFont val="Tahoma"/>
        <family val="2"/>
      </rPr>
      <t>(1)</t>
    </r>
    <r>
      <rPr>
        <b/>
        <sz val="16"/>
        <rFont val="Tahoma"/>
        <family val="2"/>
      </rPr>
      <t xml:space="preserve"> Cataluña: la tasa turística que se aplica en esta Comunidad Autónoma no está incluida en ninguno de los Grupos tarifarios y será abonada directamente en el hotel por el cliente alojado.</t>
    </r>
  </si>
  <si>
    <r>
      <t>(2)</t>
    </r>
    <r>
      <rPr>
        <b/>
        <sz val="16"/>
        <rFont val="Tahoma"/>
        <family val="2"/>
      </rPr>
      <t xml:space="preserve"> Tarifa en NH Collection Palacio de Castellanos: Habitación individual, no doble de uso individual. Para habitación dui/doble, se aplicará un suplemento de 20€ + IVA.</t>
    </r>
  </si>
  <si>
    <t>El IVA/IGIC aplicable será el que esté en vigor en el momento de la prestación del servicio.</t>
  </si>
  <si>
    <t>NH Málaga</t>
  </si>
  <si>
    <t>NH Marbella</t>
  </si>
  <si>
    <r>
      <t xml:space="preserve">NH Collection Palacio de Castellanos </t>
    </r>
    <r>
      <rPr>
        <b/>
        <sz val="14"/>
        <color rgb="FFFF0000"/>
        <rFont val="Tahoma"/>
        <family val="2"/>
      </rPr>
      <t>(2)</t>
    </r>
  </si>
  <si>
    <t>NH Collection Finisterre</t>
  </si>
  <si>
    <t>Paseo del Parrote 2-4</t>
  </si>
  <si>
    <t>34 981 20 5400</t>
  </si>
  <si>
    <t>nhcollectionfinisterre@nh-hotels.com</t>
  </si>
  <si>
    <t>Málaga</t>
  </si>
  <si>
    <t>Marbella</t>
  </si>
  <si>
    <t>34 95 2071323</t>
  </si>
  <si>
    <t>nhmalaga@nh-hotels.com</t>
  </si>
  <si>
    <t>San Jacinto, 2</t>
  </si>
  <si>
    <t>nhmarbella@nh-hotels.com</t>
  </si>
  <si>
    <t>Av. Conde Rudi s/n Finca de la Caridad</t>
  </si>
  <si>
    <t>34 95 2763200</t>
  </si>
  <si>
    <t>NH Collection Gran Hotel Calderón</t>
  </si>
  <si>
    <t>34 933 01 00 00</t>
  </si>
  <si>
    <t>Rambla de Catalunya, 26</t>
  </si>
  <si>
    <t>nhcollectionghcalderon@nh-hotels.com</t>
  </si>
  <si>
    <t>EXCLUIDO</t>
  </si>
  <si>
    <t>Cuando las tarifas de Universidades no estén disponibles, NH Hotel Group aplicará un descuento variable por hotel y fecha, que será entre el 17 y el 22% de reducción sobre la tarifa B.A.R. (Best Available Rate= Tarifa Flexible). Descuento no aplicable a promociones o tarifas con restricciones.</t>
  </si>
  <si>
    <r>
      <t xml:space="preserve">IVA (Península) e IGIC (Canarias), así como resto de impuestos o tasas, </t>
    </r>
    <r>
      <rPr>
        <b/>
        <sz val="16"/>
        <color rgb="FFFF0000"/>
        <rFont val="Tahoma"/>
        <family val="2"/>
      </rPr>
      <t>NO</t>
    </r>
    <r>
      <rPr>
        <b/>
        <sz val="16"/>
        <rFont val="Tahoma"/>
        <family val="2"/>
      </rPr>
      <t xml:space="preserve"> están incluidos en la tarifa.</t>
    </r>
  </si>
  <si>
    <t>HABITACIÓN 2024, IVA EXCLUIDO</t>
  </si>
  <si>
    <t>DESAYUNO 2024, IVA EXCLUIDO</t>
  </si>
  <si>
    <t>SUPLEMENTO DESAYUNO 2024 PARA HAB DOBLE o PARA REGIMEN HA, IVA EXCLUIDO</t>
  </si>
  <si>
    <t>HABITACIÓN 2025, IVA EXCLUIDO</t>
  </si>
  <si>
    <t>DESAYUNO 2025, IVA EXCLUIDO</t>
  </si>
  <si>
    <t>SUPLEMENTO DESAYUNO 2025 PARA HAB DOBLE o PARA REGIMEN HA, IVA EXCLUIDO</t>
  </si>
  <si>
    <t>TARIFAS UNIVERSIDADES PUBLICAS 2025</t>
  </si>
  <si>
    <t>CON DESAYUNO EN HAB SINGLE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</si>
</sst>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font>
    <font>
      <sz val="10"/>
      <name val="Verdana"/>
      <family val="2"/>
    </font>
    <font>
      <u/>
      <sz val="10"/>
      <color indexed="12"/>
      <name val="Verdana"/>
      <family val="2"/>
    </font>
    <font>
      <sz val="10"/>
      <name val="Arial"/>
      <family val="2"/>
    </font>
    <font>
      <sz val="8"/>
      <name val="Arial"/>
      <family val="2"/>
    </font>
    <font>
      <sz val="12"/>
      <name val="Tahoma"/>
      <family val="2"/>
    </font>
    <font>
      <sz val="16"/>
      <name val="Tahoma"/>
      <family val="2"/>
    </font>
    <font>
      <b/>
      <sz val="16"/>
      <name val="Tahoma"/>
      <family val="2"/>
    </font>
    <font>
      <sz val="10"/>
      <name val="Tahoma"/>
      <family val="2"/>
    </font>
    <font>
      <b/>
      <sz val="14"/>
      <name val="Tahoma"/>
      <family val="2"/>
    </font>
    <font>
      <sz val="14"/>
      <name val="Tahoma"/>
      <family val="2"/>
    </font>
    <font>
      <sz val="14"/>
      <color indexed="8"/>
      <name val="Tahoma"/>
      <family val="2"/>
    </font>
    <font>
      <b/>
      <sz val="14"/>
      <color indexed="12"/>
      <name val="Tahoma"/>
      <family val="2"/>
    </font>
    <font>
      <sz val="12"/>
      <color indexed="10"/>
      <name val="Tahoma"/>
      <family val="2"/>
    </font>
    <font>
      <b/>
      <sz val="16"/>
      <color indexed="9"/>
      <name val="Tahoma"/>
      <family val="2"/>
    </font>
    <font>
      <b/>
      <sz val="16"/>
      <color indexed="10"/>
      <name val="Tahoma"/>
      <family val="2"/>
    </font>
    <font>
      <b/>
      <sz val="18"/>
      <name val="Tahoma"/>
      <family val="2"/>
    </font>
    <font>
      <b/>
      <sz val="16"/>
      <color rgb="FFFF0000"/>
      <name val="Tahoma"/>
      <family val="2"/>
    </font>
    <font>
      <b/>
      <vertAlign val="superscript"/>
      <sz val="16"/>
      <color indexed="10"/>
      <name val="Tahoma"/>
      <family val="2"/>
    </font>
    <font>
      <b/>
      <sz val="16"/>
      <color theme="0"/>
      <name val="Tahoma"/>
      <family val="2"/>
    </font>
    <font>
      <b/>
      <sz val="14"/>
      <color rgb="FFFF0000"/>
      <name val="Tahoma"/>
      <family val="2"/>
    </font>
    <font>
      <b/>
      <sz val="34"/>
      <color theme="1" tint="0.34998626667073579"/>
      <name val="Tahoma"/>
      <family val="2"/>
    </font>
    <font>
      <b/>
      <sz val="34"/>
      <color theme="3"/>
      <name val="Tahoma"/>
      <family val="2"/>
    </font>
  </fonts>
  <fills count="8">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3" fillId="0" borderId="0"/>
    <xf numFmtId="0" fontId="3" fillId="0" borderId="0"/>
    <xf numFmtId="0" fontId="2" fillId="0" borderId="0" applyNumberFormat="0" applyFill="0" applyBorder="0" applyAlignment="0" applyProtection="0">
      <alignment vertical="top"/>
      <protection locked="0"/>
    </xf>
    <xf numFmtId="0" fontId="3" fillId="0" borderId="0"/>
    <xf numFmtId="0" fontId="1" fillId="0" borderId="0"/>
  </cellStyleXfs>
  <cellXfs count="103">
    <xf numFmtId="0" fontId="0" fillId="0" borderId="0" xfId="0"/>
    <xf numFmtId="0" fontId="5" fillId="0" borderId="0" xfId="0" applyFont="1"/>
    <xf numFmtId="0" fontId="6" fillId="0" borderId="0" xfId="5" applyFont="1"/>
    <xf numFmtId="0" fontId="7" fillId="2" borderId="0" xfId="0" applyFont="1" applyFill="1" applyAlignment="1">
      <alignment horizontal="left" vertical="center"/>
    </xf>
    <xf numFmtId="0" fontId="6" fillId="0" borderId="0" xfId="5" applyFont="1" applyAlignment="1">
      <alignment horizontal="left"/>
    </xf>
    <xf numFmtId="0" fontId="8" fillId="0" borderId="0" xfId="0" applyFont="1"/>
    <xf numFmtId="0" fontId="6" fillId="0" borderId="0" xfId="0" applyFont="1"/>
    <xf numFmtId="0" fontId="6" fillId="0" borderId="0" xfId="0" applyFont="1" applyAlignment="1">
      <alignment horizontal="left"/>
    </xf>
    <xf numFmtId="0" fontId="10" fillId="2" borderId="1" xfId="0" applyFont="1" applyFill="1" applyBorder="1" applyAlignment="1">
      <alignment horizontal="center" vertical="center"/>
    </xf>
    <xf numFmtId="0" fontId="6" fillId="4" borderId="0" xfId="0" applyFont="1" applyFill="1"/>
    <xf numFmtId="0" fontId="7" fillId="4" borderId="0" xfId="0" applyFont="1" applyFill="1" applyAlignment="1">
      <alignment horizontal="left" vertical="center"/>
    </xf>
    <xf numFmtId="0" fontId="6" fillId="4" borderId="0" xfId="0" applyFont="1" applyFill="1" applyAlignment="1">
      <alignment horizontal="left"/>
    </xf>
    <xf numFmtId="1" fontId="11" fillId="2" borderId="1" xfId="5" applyNumberFormat="1" applyFont="1" applyFill="1" applyBorder="1" applyAlignment="1">
      <alignment horizontal="center" vertical="center"/>
    </xf>
    <xf numFmtId="0" fontId="10" fillId="2" borderId="1" xfId="0" applyFont="1" applyFill="1" applyBorder="1" applyAlignment="1">
      <alignment horizontal="left" vertical="center"/>
    </xf>
    <xf numFmtId="1" fontId="10" fillId="2" borderId="1" xfId="5" applyNumberFormat="1" applyFont="1" applyFill="1" applyBorder="1" applyAlignment="1">
      <alignment horizontal="center" vertical="center"/>
    </xf>
    <xf numFmtId="0" fontId="10" fillId="2" borderId="1" xfId="3" applyFont="1" applyFill="1" applyBorder="1" applyAlignment="1" applyProtection="1">
      <alignment horizontal="left" vertical="center"/>
    </xf>
    <xf numFmtId="0" fontId="10" fillId="2" borderId="1" xfId="0" applyFont="1" applyFill="1" applyBorder="1" applyAlignment="1">
      <alignment horizontal="left" vertical="center" wrapText="1"/>
    </xf>
    <xf numFmtId="0" fontId="12" fillId="4" borderId="0" xfId="5" applyFont="1" applyFill="1" applyAlignment="1">
      <alignment horizontal="center" vertical="center"/>
    </xf>
    <xf numFmtId="0" fontId="7" fillId="0" borderId="0" xfId="0" applyFont="1"/>
    <xf numFmtId="1" fontId="10" fillId="2" borderId="4" xfId="5" applyNumberFormat="1" applyFont="1" applyFill="1" applyBorder="1" applyAlignment="1">
      <alignment horizontal="center" vertical="center"/>
    </xf>
    <xf numFmtId="0" fontId="10" fillId="2" borderId="4"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2" fontId="9" fillId="4" borderId="1" xfId="0" applyNumberFormat="1" applyFont="1" applyFill="1" applyBorder="1" applyAlignment="1">
      <alignment horizontal="center" vertical="center"/>
    </xf>
    <xf numFmtId="0" fontId="7" fillId="2" borderId="0" xfId="0" applyFont="1" applyFill="1" applyAlignment="1">
      <alignment vertical="center" wrapText="1"/>
    </xf>
    <xf numFmtId="0" fontId="7" fillId="2" borderId="0" xfId="0" applyFont="1" applyFill="1" applyAlignment="1">
      <alignment vertical="center"/>
    </xf>
    <xf numFmtId="0" fontId="16" fillId="2" borderId="0" xfId="0" applyFont="1" applyFill="1" applyAlignment="1">
      <alignment horizontal="left" vertical="center"/>
    </xf>
    <xf numFmtId="0" fontId="17" fillId="4" borderId="0" xfId="0" applyFont="1" applyFill="1" applyAlignment="1">
      <alignment horizontal="left" vertical="center"/>
    </xf>
    <xf numFmtId="1" fontId="14" fillId="3" borderId="8" xfId="5" applyNumberFormat="1" applyFont="1" applyFill="1" applyBorder="1" applyAlignment="1">
      <alignment vertical="center" wrapText="1"/>
    </xf>
    <xf numFmtId="1" fontId="14" fillId="3" borderId="9" xfId="5" applyNumberFormat="1" applyFont="1" applyFill="1" applyBorder="1" applyAlignment="1">
      <alignment vertical="center" wrapText="1"/>
    </xf>
    <xf numFmtId="1" fontId="14" fillId="5" borderId="10" xfId="5" applyNumberFormat="1" applyFont="1" applyFill="1" applyBorder="1" applyAlignment="1">
      <alignment horizontal="center" vertical="center" wrapText="1"/>
    </xf>
    <xf numFmtId="1" fontId="14" fillId="5" borderId="11" xfId="5" applyNumberFormat="1" applyFont="1" applyFill="1" applyBorder="1" applyAlignment="1">
      <alignment horizontal="center" vertical="center" wrapText="1"/>
    </xf>
    <xf numFmtId="0" fontId="14" fillId="5" borderId="11" xfId="5" applyFont="1" applyFill="1" applyBorder="1" applyAlignment="1">
      <alignment horizontal="center" vertical="center" wrapText="1"/>
    </xf>
    <xf numFmtId="2" fontId="9" fillId="4" borderId="12" xfId="0" applyNumberFormat="1" applyFont="1" applyFill="1" applyBorder="1" applyAlignment="1">
      <alignment horizontal="center" vertical="center"/>
    </xf>
    <xf numFmtId="0" fontId="7" fillId="4" borderId="0" xfId="5" applyFont="1" applyFill="1"/>
    <xf numFmtId="0" fontId="6" fillId="4" borderId="0" xfId="5" applyFont="1" applyFill="1"/>
    <xf numFmtId="0" fontId="6" fillId="4" borderId="0" xfId="5" applyFont="1" applyFill="1" applyAlignment="1">
      <alignment wrapText="1"/>
    </xf>
    <xf numFmtId="0" fontId="6" fillId="4" borderId="0" xfId="5" applyFont="1" applyFill="1" applyAlignment="1">
      <alignment horizontal="left"/>
    </xf>
    <xf numFmtId="1" fontId="11" fillId="2" borderId="6" xfId="5" applyNumberFormat="1" applyFont="1" applyFill="1" applyBorder="1" applyAlignment="1">
      <alignment horizontal="center" vertical="center"/>
    </xf>
    <xf numFmtId="0" fontId="10" fillId="2" borderId="6" xfId="0" applyFont="1" applyFill="1" applyBorder="1" applyAlignment="1">
      <alignment horizontal="left" vertical="center" wrapText="1"/>
    </xf>
    <xf numFmtId="1" fontId="19" fillId="5" borderId="13" xfId="5" applyNumberFormat="1" applyFont="1" applyFill="1" applyBorder="1" applyAlignment="1">
      <alignment horizontal="center" vertical="center" wrapText="1"/>
    </xf>
    <xf numFmtId="0" fontId="10" fillId="2" borderId="6" xfId="0" applyFont="1" applyFill="1" applyBorder="1" applyAlignment="1">
      <alignment horizontal="left" vertical="center"/>
    </xf>
    <xf numFmtId="1" fontId="10" fillId="2" borderId="6" xfId="5" applyNumberFormat="1" applyFont="1" applyFill="1" applyBorder="1" applyAlignment="1">
      <alignment horizontal="center" vertical="center"/>
    </xf>
    <xf numFmtId="0" fontId="10" fillId="2" borderId="6" xfId="0" applyFont="1" applyFill="1" applyBorder="1" applyAlignment="1">
      <alignment horizontal="center" vertical="center"/>
    </xf>
    <xf numFmtId="0" fontId="10" fillId="4" borderId="6" xfId="0" applyFont="1" applyFill="1" applyBorder="1" applyAlignment="1">
      <alignment horizontal="left" vertical="center" wrapText="1"/>
    </xf>
    <xf numFmtId="2" fontId="9" fillId="4" borderId="4" xfId="0" applyNumberFormat="1" applyFont="1" applyFill="1" applyBorder="1" applyAlignment="1">
      <alignment horizontal="center" vertical="center"/>
    </xf>
    <xf numFmtId="0" fontId="9" fillId="6" borderId="2" xfId="0" applyFont="1" applyFill="1" applyBorder="1" applyAlignment="1">
      <alignment horizontal="left" vertical="center"/>
    </xf>
    <xf numFmtId="0" fontId="9" fillId="6" borderId="3" xfId="0" applyFont="1" applyFill="1" applyBorder="1" applyAlignment="1">
      <alignment horizontal="left" vertical="center"/>
    </xf>
    <xf numFmtId="0" fontId="9" fillId="6" borderId="2" xfId="0" applyFont="1" applyFill="1" applyBorder="1" applyAlignment="1">
      <alignment vertical="center"/>
    </xf>
    <xf numFmtId="0" fontId="9" fillId="6" borderId="7" xfId="0" applyFont="1" applyFill="1" applyBorder="1" applyAlignment="1">
      <alignment vertical="center" wrapText="1"/>
    </xf>
    <xf numFmtId="2" fontId="9" fillId="4" borderId="15" xfId="0" applyNumberFormat="1" applyFont="1" applyFill="1" applyBorder="1" applyAlignment="1">
      <alignment horizontal="center" vertical="center"/>
    </xf>
    <xf numFmtId="1" fontId="14" fillId="3" borderId="16" xfId="5" applyNumberFormat="1" applyFont="1" applyFill="1" applyBorder="1" applyAlignment="1">
      <alignment vertical="center" wrapText="1"/>
    </xf>
    <xf numFmtId="1" fontId="14" fillId="3" borderId="17" xfId="5" applyNumberFormat="1" applyFont="1" applyFill="1" applyBorder="1" applyAlignment="1">
      <alignment vertical="center" wrapText="1"/>
    </xf>
    <xf numFmtId="0" fontId="9" fillId="6" borderId="18" xfId="0" applyFont="1" applyFill="1" applyBorder="1" applyAlignment="1">
      <alignment horizontal="left" vertical="center"/>
    </xf>
    <xf numFmtId="1" fontId="10" fillId="2" borderId="19" xfId="5" applyNumberFormat="1" applyFont="1" applyFill="1" applyBorder="1" applyAlignment="1">
      <alignment horizontal="center" vertical="center"/>
    </xf>
    <xf numFmtId="0" fontId="10" fillId="2" borderId="19" xfId="0" applyFont="1" applyFill="1" applyBorder="1" applyAlignment="1">
      <alignment horizontal="center" vertical="center"/>
    </xf>
    <xf numFmtId="0" fontId="10" fillId="2" borderId="19" xfId="0" applyFont="1" applyFill="1" applyBorder="1" applyAlignment="1">
      <alignment horizontal="left" vertical="center" wrapText="1"/>
    </xf>
    <xf numFmtId="0" fontId="10" fillId="2" borderId="19" xfId="0" applyFont="1" applyFill="1" applyBorder="1" applyAlignment="1">
      <alignment horizontal="left" vertical="center"/>
    </xf>
    <xf numFmtId="2" fontId="9" fillId="4" borderId="20" xfId="0" applyNumberFormat="1" applyFont="1" applyFill="1" applyBorder="1" applyAlignment="1">
      <alignment horizontal="center" vertical="center"/>
    </xf>
    <xf numFmtId="2" fontId="9" fillId="4" borderId="21" xfId="0" applyNumberFormat="1" applyFont="1" applyFill="1" applyBorder="1" applyAlignment="1">
      <alignment horizontal="center" vertical="center"/>
    </xf>
    <xf numFmtId="1" fontId="19" fillId="5" borderId="11" xfId="5" applyNumberFormat="1" applyFont="1" applyFill="1" applyBorder="1" applyAlignment="1">
      <alignment horizontal="center" vertical="center" wrapText="1"/>
    </xf>
    <xf numFmtId="1" fontId="14" fillId="3" borderId="22" xfId="5" applyNumberFormat="1" applyFont="1" applyFill="1" applyBorder="1" applyAlignment="1">
      <alignment vertical="center" wrapText="1"/>
    </xf>
    <xf numFmtId="1" fontId="14" fillId="3" borderId="14" xfId="5" applyNumberFormat="1" applyFont="1" applyFill="1" applyBorder="1" applyAlignment="1">
      <alignment vertical="center" wrapText="1"/>
    </xf>
    <xf numFmtId="2" fontId="9" fillId="4" borderId="22" xfId="0" applyNumberFormat="1" applyFont="1" applyFill="1" applyBorder="1" applyAlignment="1">
      <alignment horizontal="center" vertical="center"/>
    </xf>
    <xf numFmtId="2" fontId="9" fillId="4" borderId="23" xfId="0" applyNumberFormat="1" applyFont="1" applyFill="1" applyBorder="1" applyAlignment="1">
      <alignment horizontal="center" vertical="center"/>
    </xf>
    <xf numFmtId="2" fontId="9" fillId="4" borderId="19" xfId="0" applyNumberFormat="1" applyFont="1" applyFill="1" applyBorder="1" applyAlignment="1">
      <alignment horizontal="center" vertical="center"/>
    </xf>
    <xf numFmtId="2" fontId="9" fillId="0" borderId="23" xfId="0" applyNumberFormat="1" applyFont="1" applyBorder="1" applyAlignment="1">
      <alignment horizontal="center" vertical="center"/>
    </xf>
    <xf numFmtId="0" fontId="21" fillId="0" borderId="0" xfId="5" applyFont="1" applyAlignment="1">
      <alignment vertical="center"/>
    </xf>
    <xf numFmtId="2" fontId="9" fillId="4" borderId="25" xfId="0" applyNumberFormat="1" applyFont="1" applyFill="1" applyBorder="1" applyAlignment="1">
      <alignment horizontal="center" vertical="center"/>
    </xf>
    <xf numFmtId="2" fontId="9" fillId="4" borderId="26" xfId="0" applyNumberFormat="1" applyFont="1" applyFill="1" applyBorder="1" applyAlignment="1">
      <alignment horizontal="center" vertical="center"/>
    </xf>
    <xf numFmtId="0" fontId="9" fillId="7" borderId="2" xfId="0" applyFont="1" applyFill="1" applyBorder="1" applyAlignment="1">
      <alignment horizontal="left" vertical="center"/>
    </xf>
    <xf numFmtId="1" fontId="11" fillId="7" borderId="1" xfId="5" applyNumberFormat="1" applyFont="1" applyFill="1" applyBorder="1" applyAlignment="1">
      <alignment horizontal="center" vertical="center"/>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2" fontId="9" fillId="7" borderId="1" xfId="0" applyNumberFormat="1" applyFont="1" applyFill="1" applyBorder="1" applyAlignment="1">
      <alignment horizontal="center" vertical="center"/>
    </xf>
    <xf numFmtId="2" fontId="9" fillId="7" borderId="6" xfId="0" applyNumberFormat="1" applyFont="1" applyFill="1" applyBorder="1" applyAlignment="1">
      <alignment horizontal="center" vertical="center"/>
    </xf>
    <xf numFmtId="2" fontId="9" fillId="7" borderId="4" xfId="0" applyNumberFormat="1" applyFont="1" applyFill="1" applyBorder="1" applyAlignment="1">
      <alignment horizontal="center" vertical="center"/>
    </xf>
    <xf numFmtId="2" fontId="9" fillId="7" borderId="23" xfId="0" applyNumberFormat="1" applyFont="1" applyFill="1" applyBorder="1" applyAlignment="1">
      <alignment horizontal="center" vertical="center"/>
    </xf>
    <xf numFmtId="164" fontId="9" fillId="4" borderId="12" xfId="0" applyNumberFormat="1" applyFont="1" applyFill="1" applyBorder="1" applyAlignment="1">
      <alignment horizontal="center" vertical="center"/>
    </xf>
    <xf numFmtId="164" fontId="9" fillId="4" borderId="1" xfId="0" applyNumberFormat="1" applyFont="1" applyFill="1" applyBorder="1" applyAlignment="1">
      <alignment horizontal="center" vertical="center"/>
    </xf>
    <xf numFmtId="0" fontId="8" fillId="0" borderId="0" xfId="0" applyFont="1" applyFill="1"/>
    <xf numFmtId="0" fontId="5" fillId="0" borderId="0" xfId="0" applyFont="1" applyFill="1" applyAlignment="1">
      <alignment horizontal="center"/>
    </xf>
    <xf numFmtId="0" fontId="5" fillId="0" borderId="0" xfId="0" applyFont="1" applyFill="1"/>
    <xf numFmtId="0" fontId="13" fillId="0" borderId="0" xfId="0" applyFont="1" applyFill="1"/>
    <xf numFmtId="0" fontId="6" fillId="0" borderId="0" xfId="0" applyFont="1" applyFill="1"/>
    <xf numFmtId="0" fontId="7" fillId="0" borderId="0" xfId="0" applyFont="1" applyFill="1" applyAlignment="1">
      <alignment horizontal="left" vertical="center"/>
    </xf>
    <xf numFmtId="1" fontId="19" fillId="5" borderId="14" xfId="5"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xf>
    <xf numFmtId="2" fontId="9" fillId="0" borderId="23" xfId="0" applyNumberFormat="1" applyFont="1" applyFill="1" applyBorder="1" applyAlignment="1">
      <alignment horizontal="center" vertical="center"/>
    </xf>
    <xf numFmtId="2" fontId="9" fillId="0" borderId="6" xfId="0" applyNumberFormat="1" applyFont="1" applyFill="1" applyBorder="1" applyAlignment="1">
      <alignment horizontal="center" vertical="center"/>
    </xf>
    <xf numFmtId="2" fontId="9" fillId="0" borderId="4" xfId="0" applyNumberFormat="1" applyFont="1" applyFill="1" applyBorder="1" applyAlignment="1">
      <alignment horizontal="center" vertical="center"/>
    </xf>
    <xf numFmtId="0" fontId="9" fillId="0" borderId="15" xfId="0" applyFont="1" applyFill="1" applyBorder="1" applyAlignment="1">
      <alignment horizontal="left" vertical="center"/>
    </xf>
    <xf numFmtId="0" fontId="22" fillId="0" borderId="24" xfId="5" applyFont="1" applyBorder="1" applyAlignment="1">
      <alignment horizontal="center" vertical="center"/>
    </xf>
    <xf numFmtId="0" fontId="22" fillId="0" borderId="0" xfId="5" applyFont="1" applyBorder="1" applyAlignment="1">
      <alignment horizontal="center" vertical="center"/>
    </xf>
    <xf numFmtId="0" fontId="10" fillId="2" borderId="6" xfId="0" applyFont="1" applyFill="1" applyBorder="1" applyAlignment="1">
      <alignment horizontal="left" vertical="center"/>
    </xf>
    <xf numFmtId="0" fontId="10" fillId="2" borderId="5" xfId="0" applyFont="1" applyFill="1" applyBorder="1" applyAlignment="1">
      <alignment horizontal="left" vertical="center"/>
    </xf>
    <xf numFmtId="1" fontId="10" fillId="2" borderId="6" xfId="5" applyNumberFormat="1" applyFont="1" applyFill="1" applyBorder="1" applyAlignment="1">
      <alignment horizontal="center" vertical="center"/>
    </xf>
    <xf numFmtId="1" fontId="10" fillId="2" borderId="5" xfId="5" applyNumberFormat="1"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4" borderId="6" xfId="0" applyFont="1" applyFill="1" applyBorder="1" applyAlignment="1">
      <alignment horizontal="left" vertical="center" wrapText="1"/>
    </xf>
    <xf numFmtId="0" fontId="10" fillId="4" borderId="5" xfId="0" applyFont="1" applyFill="1" applyBorder="1" applyAlignment="1">
      <alignment horizontal="left" vertical="center" wrapText="1"/>
    </xf>
  </cellXfs>
  <cellStyles count="6">
    <cellStyle name="% 2" xfId="1" xr:uid="{00000000-0005-0000-0000-000000000000}"/>
    <cellStyle name="%_LISTADO DIRECTORES BU ESPAÑA PORTUGAL Y ANDORRA - abril 2012 -(1)" xfId="2" xr:uid="{00000000-0005-0000-0000-000001000000}"/>
    <cellStyle name="Hipervínculo" xfId="3" builtinId="8"/>
    <cellStyle name="Normal" xfId="0" builtinId="0"/>
    <cellStyle name="Normal 2"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4A0C8"/>
      <rgbColor rgb="000000FF"/>
      <rgbColor rgb="00FFFF00"/>
      <rgbColor rgb="00FF00FF"/>
      <rgbColor rgb="0000FFFF"/>
      <rgbColor rgb="00800000"/>
      <rgbColor rgb="00008000"/>
      <rgbColor rgb="00000080"/>
      <rgbColor rgb="00808000"/>
      <rgbColor rgb="00800080"/>
      <rgbColor rgb="00008080"/>
      <rgbColor rgb="00F3F3F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2</xdr:row>
      <xdr:rowOff>12700</xdr:rowOff>
    </xdr:from>
    <xdr:to>
      <xdr:col>0</xdr:col>
      <xdr:colOff>2819400</xdr:colOff>
      <xdr:row>3</xdr:row>
      <xdr:rowOff>2126</xdr:rowOff>
    </xdr:to>
    <xdr:pic>
      <xdr:nvPicPr>
        <xdr:cNvPr id="2" name="Picture 3">
          <a:extLst>
            <a:ext uri="{FF2B5EF4-FFF2-40B4-BE49-F238E27FC236}">
              <a16:creationId xmlns:a16="http://schemas.microsoft.com/office/drawing/2014/main" id="{35114F58-C24A-404B-8786-CFEBAC329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69900"/>
          <a:ext cx="2552700" cy="929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nhcenter@nh-hotels.com" TargetMode="External"/><Relationship Id="rId18" Type="http://schemas.openxmlformats.org/officeDocument/2006/relationships/hyperlink" Target="mailto:nhlaavanzada@nh-hotels.com" TargetMode="External"/><Relationship Id="rId26" Type="http://schemas.openxmlformats.org/officeDocument/2006/relationships/hyperlink" Target="mailto:nhbalago@nh-hotels.com" TargetMode="External"/><Relationship Id="rId39" Type="http://schemas.openxmlformats.org/officeDocument/2006/relationships/hyperlink" Target="mailto:nhchamberi@nh-hotels.com" TargetMode="External"/><Relationship Id="rId21" Type="http://schemas.openxmlformats.org/officeDocument/2006/relationships/hyperlink" Target="mailto:explayadelascanteras@nh-hotels.com" TargetMode="External"/><Relationship Id="rId34" Type="http://schemas.openxmlformats.org/officeDocument/2006/relationships/hyperlink" Target="mailto:nhzurbano@nh-hotels.com" TargetMode="External"/><Relationship Id="rId42" Type="http://schemas.openxmlformats.org/officeDocument/2006/relationships/hyperlink" Target="mailto:nhcollectionplazamayor@nh-hotels.com" TargetMode="External"/><Relationship Id="rId47" Type="http://schemas.openxmlformats.org/officeDocument/2006/relationships/hyperlink" Target="mailto:nhciudadreal@nh-hotels.com" TargetMode="External"/><Relationship Id="rId50" Type="http://schemas.openxmlformats.org/officeDocument/2006/relationships/hyperlink" Target="mailto:nhsport@nh-hotels.com" TargetMode="External"/><Relationship Id="rId55" Type="http://schemas.openxmlformats.org/officeDocument/2006/relationships/hyperlink" Target="mailto:nhlescorts@nh-hotels.com" TargetMode="External"/><Relationship Id="rId7" Type="http://schemas.openxmlformats.org/officeDocument/2006/relationships/hyperlink" Target="mailto:nhlasciencias@nh-hotels.com" TargetMode="External"/><Relationship Id="rId2" Type="http://schemas.openxmlformats.org/officeDocument/2006/relationships/hyperlink" Target="mailto:nhciutatdereus@nh-hotels.com" TargetMode="External"/><Relationship Id="rId16" Type="http://schemas.openxmlformats.org/officeDocument/2006/relationships/hyperlink" Target="mailto:nhalicante@nh-hotels.com" TargetMode="External"/><Relationship Id="rId29" Type="http://schemas.openxmlformats.org/officeDocument/2006/relationships/hyperlink" Target="mailto:nhcollectionsevilla@nh-hotels.com" TargetMode="External"/><Relationship Id="rId11" Type="http://schemas.openxmlformats.org/officeDocument/2006/relationships/hyperlink" Target="mailto:nhlasartes@nh-hotels.com" TargetMode="External"/><Relationship Id="rId24" Type="http://schemas.openxmlformats.org/officeDocument/2006/relationships/hyperlink" Target="mailto:nhcollectiongranhotel@nh-hotels.com" TargetMode="External"/><Relationship Id="rId32" Type="http://schemas.openxmlformats.org/officeDocument/2006/relationships/hyperlink" Target="mailto:nhcollectionvigo@nh-hotels.com" TargetMode="External"/><Relationship Id="rId37" Type="http://schemas.openxmlformats.org/officeDocument/2006/relationships/hyperlink" Target="mailto:nhnacional@nh-hotels.com" TargetMode="External"/><Relationship Id="rId40" Type="http://schemas.openxmlformats.org/officeDocument/2006/relationships/hyperlink" Target="mailto:nhcollectionpalaciodearanjuez@nh-hotels.com" TargetMode="External"/><Relationship Id="rId45" Type="http://schemas.openxmlformats.org/officeDocument/2006/relationships/hyperlink" Target="mailto:nhciudaddecuenca@nh-hotel.com" TargetMode="External"/><Relationship Id="rId53" Type="http://schemas.openxmlformats.org/officeDocument/2006/relationships/hyperlink" Target="mailto:nhherenciarioja@nh-hotels.com" TargetMode="External"/><Relationship Id="rId58" Type="http://schemas.openxmlformats.org/officeDocument/2006/relationships/hyperlink" Target="mailto:nhmarbella@nh-hotels.com" TargetMode="External"/><Relationship Id="rId5" Type="http://schemas.openxmlformats.org/officeDocument/2006/relationships/hyperlink" Target="mailto:nhsantsbarcelona@nh-hotels.com" TargetMode="External"/><Relationship Id="rId61" Type="http://schemas.openxmlformats.org/officeDocument/2006/relationships/drawing" Target="../drawings/drawing1.xml"/><Relationship Id="rId19" Type="http://schemas.openxmlformats.org/officeDocument/2006/relationships/hyperlink" Target="mailto:nhmindoro@nh-hotels.com" TargetMode="External"/><Relationship Id="rId14" Type="http://schemas.openxmlformats.org/officeDocument/2006/relationships/hyperlink" Target="mailto:nhirunapark@nh-hotels.com" TargetMode="External"/><Relationship Id="rId22" Type="http://schemas.openxmlformats.org/officeDocument/2006/relationships/hyperlink" Target="mailto:nhourense@nh-hoteles.com" TargetMode="External"/><Relationship Id="rId27" Type="http://schemas.openxmlformats.org/officeDocument/2006/relationships/hyperlink" Target="mailto:nhtenerife@nh-hotels.com" TargetMode="External"/><Relationship Id="rId30" Type="http://schemas.openxmlformats.org/officeDocument/2006/relationships/hyperlink" Target="mailto:nhciudaddesantander@nh-hotels.com" TargetMode="External"/><Relationship Id="rId35" Type="http://schemas.openxmlformats.org/officeDocument/2006/relationships/hyperlink" Target="mailto:nhprincipedevergara@nh-hotels.com" TargetMode="External"/><Relationship Id="rId43" Type="http://schemas.openxmlformats.org/officeDocument/2006/relationships/hyperlink" Target="mailto:nhluzdehuelva@nh-hotels.com" TargetMode="External"/><Relationship Id="rId48" Type="http://schemas.openxmlformats.org/officeDocument/2006/relationships/hyperlink" Target="mailto:nhavenidadejerez@nh-hotels.com" TargetMode="External"/><Relationship Id="rId56" Type="http://schemas.openxmlformats.org/officeDocument/2006/relationships/hyperlink" Target="mailto:nhcollectionfinisterre@nh-hotels.com" TargetMode="External"/><Relationship Id="rId8" Type="http://schemas.openxmlformats.org/officeDocument/2006/relationships/hyperlink" Target="mailto:nhcollectionsantiago@nh-hotels.com" TargetMode="External"/><Relationship Id="rId51" Type="http://schemas.openxmlformats.org/officeDocument/2006/relationships/hyperlink" Target="mailto:nhcampodegibraltar@nh-hotels.com" TargetMode="External"/><Relationship Id="rId3" Type="http://schemas.openxmlformats.org/officeDocument/2006/relationships/hyperlink" Target="mailto:nhpirineos@nh-hotels.com" TargetMode="External"/><Relationship Id="rId12" Type="http://schemas.openxmlformats.org/officeDocument/2006/relationships/hyperlink" Target="mailto:nhciudaddevalencia@nh-hotels.com" TargetMode="External"/><Relationship Id="rId17" Type="http://schemas.openxmlformats.org/officeDocument/2006/relationships/hyperlink" Target="mailto:nhcancillerayala@nh-hotels.com" TargetMode="External"/><Relationship Id="rId25" Type="http://schemas.openxmlformats.org/officeDocument/2006/relationships/hyperlink" Target="mailto:nhciudaddevalladolid@nh-hotels.com" TargetMode="External"/><Relationship Id="rId33" Type="http://schemas.openxmlformats.org/officeDocument/2006/relationships/hyperlink" Target="mailto:nhprincipado@nh-hotels.com" TargetMode="External"/><Relationship Id="rId38" Type="http://schemas.openxmlformats.org/officeDocument/2006/relationships/hyperlink" Target="mailto:nhhabana@nh-hotels.com" TargetMode="External"/><Relationship Id="rId46" Type="http://schemas.openxmlformats.org/officeDocument/2006/relationships/hyperlink" Target="mailto:nhcalifa@nh-hotels.com" TargetMode="External"/><Relationship Id="rId59" Type="http://schemas.openxmlformats.org/officeDocument/2006/relationships/hyperlink" Target="mailto:nhcollectionconstanza@nh-hotels.com" TargetMode="External"/><Relationship Id="rId20" Type="http://schemas.openxmlformats.org/officeDocument/2006/relationships/hyperlink" Target="mailto:nhturcosa@nh-hotels.com" TargetMode="External"/><Relationship Id="rId41" Type="http://schemas.openxmlformats.org/officeDocument/2006/relationships/hyperlink" Target="mailto:nhalcorcon@nh-hotels.com" TargetMode="External"/><Relationship Id="rId54" Type="http://schemas.openxmlformats.org/officeDocument/2006/relationships/hyperlink" Target="mailto:nhciudaddezaragoza@nh-hotels.com" TargetMode="External"/><Relationship Id="rId1" Type="http://schemas.openxmlformats.org/officeDocument/2006/relationships/hyperlink" Target="mailto:nhdiagonalcenter@nh-hotels.com" TargetMode="External"/><Relationship Id="rId6" Type="http://schemas.openxmlformats.org/officeDocument/2006/relationships/hyperlink" Target="mailto:nhentenza@nh-hotels.com" TargetMode="External"/><Relationship Id="rId15" Type="http://schemas.openxmlformats.org/officeDocument/2006/relationships/hyperlink" Target="mailto:nhcartagena@nh-hotels.com" TargetMode="External"/><Relationship Id="rId23" Type="http://schemas.openxmlformats.org/officeDocument/2006/relationships/hyperlink" Target="mailto:nhriberadelmanzanares@nh-hotels.com" TargetMode="External"/><Relationship Id="rId28" Type="http://schemas.openxmlformats.org/officeDocument/2006/relationships/hyperlink" Target="mailto:nhplazadearmas@nh-hotels.com" TargetMode="External"/><Relationship Id="rId36" Type="http://schemas.openxmlformats.org/officeDocument/2006/relationships/hyperlink" Target="mailto:nhventas@nh-hotels.com" TargetMode="External"/><Relationship Id="rId49" Type="http://schemas.openxmlformats.org/officeDocument/2006/relationships/hyperlink" Target="mailto:nhgrancasinoextremadura@nh-hotels.com" TargetMode="External"/><Relationship Id="rId57" Type="http://schemas.openxmlformats.org/officeDocument/2006/relationships/hyperlink" Target="mailto:nhmalaga@nh-hotels.com" TargetMode="External"/><Relationship Id="rId10" Type="http://schemas.openxmlformats.org/officeDocument/2006/relationships/hyperlink" Target="mailto:nhdeusto@nh-hotels.com" TargetMode="External"/><Relationship Id="rId31" Type="http://schemas.openxmlformats.org/officeDocument/2006/relationships/hyperlink" Target="mailto:nhpalaciodecastellanos@nh-hotels.com" TargetMode="External"/><Relationship Id="rId44" Type="http://schemas.openxmlformats.org/officeDocument/2006/relationships/hyperlink" Target="mailto:nhimperial@nh-hotels.com" TargetMode="External"/><Relationship Id="rId52" Type="http://schemas.openxmlformats.org/officeDocument/2006/relationships/hyperlink" Target="mailto:nhcollectionpalaciodeoquendo@nh-hotels.com" TargetMode="External"/><Relationship Id="rId60" Type="http://schemas.openxmlformats.org/officeDocument/2006/relationships/printerSettings" Target="../printerSettings/printerSettings1.bin"/><Relationship Id="rId4" Type="http://schemas.openxmlformats.org/officeDocument/2006/relationships/hyperlink" Target="mailto:nhbarcelonastadium@nh-hotels.com" TargetMode="External"/><Relationship Id="rId9" Type="http://schemas.openxmlformats.org/officeDocument/2006/relationships/hyperlink" Target="mailto:nhcampodecartagena@nh-hotel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15"/>
  <sheetViews>
    <sheetView tabSelected="1" zoomScale="40" zoomScaleNormal="40" zoomScaleSheetLayoutView="55" workbookViewId="0">
      <pane xSplit="1" ySplit="6" topLeftCell="B44" activePane="bottomRight" state="frozen"/>
      <selection pane="topRight" activeCell="B1" sqref="B1"/>
      <selection pane="bottomLeft" activeCell="A11" sqref="A11"/>
      <selection pane="bottomRight" activeCell="D48" sqref="D48"/>
    </sheetView>
  </sheetViews>
  <sheetFormatPr baseColWidth="10" defaultColWidth="9.15234375" defaultRowHeight="12.45" x14ac:dyDescent="0.3"/>
  <cols>
    <col min="1" max="1" width="75.3046875" style="5" customWidth="1"/>
    <col min="2" max="2" width="20.3828125" style="5" customWidth="1"/>
    <col min="3" max="3" width="27.15234375" style="5" hidden="1" customWidth="1"/>
    <col min="4" max="4" width="38.53515625" style="5" customWidth="1"/>
    <col min="5" max="5" width="71.53515625" style="5" customWidth="1"/>
    <col min="6" max="6" width="28" style="5" hidden="1" customWidth="1"/>
    <col min="7" max="7" width="65.3046875" style="5" hidden="1" customWidth="1"/>
    <col min="8" max="8" width="49.69140625" style="5" hidden="1" customWidth="1"/>
    <col min="9" max="9" width="49.69140625" style="5" customWidth="1"/>
    <col min="10" max="10" width="44.69140625" style="5" hidden="1" customWidth="1"/>
    <col min="11" max="11" width="51.69140625" style="5" bestFit="1" customWidth="1"/>
    <col min="12" max="12" width="44.69140625" style="5" hidden="1" customWidth="1"/>
    <col min="13" max="13" width="51.53515625" style="5" customWidth="1"/>
    <col min="14" max="14" width="53" style="81" customWidth="1"/>
    <col min="15" max="16384" width="9.15234375" style="81"/>
  </cols>
  <sheetData>
    <row r="1" spans="1:13" ht="18" customHeight="1" x14ac:dyDescent="0.3">
      <c r="A1" s="67"/>
      <c r="B1" s="67"/>
      <c r="C1" s="67"/>
      <c r="D1" s="67"/>
      <c r="E1" s="67"/>
      <c r="F1" s="67"/>
      <c r="G1" s="67"/>
      <c r="H1" s="67"/>
      <c r="I1" s="67"/>
      <c r="J1" s="67"/>
      <c r="K1" s="67"/>
      <c r="L1" s="67"/>
      <c r="M1" s="17"/>
    </row>
    <row r="2" spans="1:13" ht="18" customHeight="1" x14ac:dyDescent="0.3">
      <c r="A2" s="67"/>
      <c r="B2" s="67"/>
      <c r="C2" s="67"/>
      <c r="D2" s="67"/>
      <c r="E2" s="67"/>
      <c r="F2" s="67"/>
      <c r="G2" s="67"/>
      <c r="H2" s="67"/>
      <c r="I2" s="67"/>
      <c r="J2" s="67"/>
      <c r="K2" s="67"/>
      <c r="L2" s="67"/>
      <c r="M2" s="17"/>
    </row>
    <row r="3" spans="1:13" ht="73.5" customHeight="1" x14ac:dyDescent="0.3">
      <c r="A3" s="93"/>
      <c r="B3" s="94" t="s">
        <v>346</v>
      </c>
      <c r="C3" s="94"/>
      <c r="D3" s="94"/>
      <c r="E3" s="94"/>
      <c r="F3" s="94"/>
      <c r="G3" s="94"/>
      <c r="H3" s="94"/>
      <c r="I3" s="94"/>
      <c r="J3" s="94"/>
      <c r="K3" s="94"/>
      <c r="L3" s="94"/>
      <c r="M3" s="94"/>
    </row>
    <row r="4" spans="1:13" ht="18" customHeight="1" x14ac:dyDescent="0.3">
      <c r="A4" s="67"/>
      <c r="B4" s="67"/>
      <c r="C4" s="67"/>
      <c r="D4" s="67"/>
      <c r="E4" s="67"/>
      <c r="F4" s="67"/>
      <c r="G4" s="67"/>
      <c r="H4" s="67"/>
      <c r="I4" s="67"/>
      <c r="J4" s="67"/>
      <c r="K4" s="67"/>
      <c r="L4" s="67"/>
      <c r="M4" s="17"/>
    </row>
    <row r="5" spans="1:13" ht="18.75" customHeight="1" thickBot="1" x14ac:dyDescent="0.35">
      <c r="A5" s="67"/>
      <c r="B5" s="67"/>
      <c r="C5" s="67"/>
      <c r="D5" s="67"/>
      <c r="E5" s="67"/>
      <c r="F5" s="67"/>
      <c r="G5" s="67"/>
      <c r="H5" s="67"/>
      <c r="I5" s="67"/>
      <c r="J5" s="67"/>
      <c r="K5" s="67"/>
      <c r="L5" s="67"/>
      <c r="M5" s="17"/>
    </row>
    <row r="6" spans="1:13" s="82" customFormat="1" ht="123.75" customHeight="1" thickBot="1" x14ac:dyDescent="0.4">
      <c r="A6" s="30" t="s">
        <v>0</v>
      </c>
      <c r="B6" s="31" t="s">
        <v>1</v>
      </c>
      <c r="C6" s="32" t="s">
        <v>2</v>
      </c>
      <c r="D6" s="31" t="s">
        <v>3</v>
      </c>
      <c r="E6" s="31" t="s">
        <v>4</v>
      </c>
      <c r="F6" s="31" t="s">
        <v>5</v>
      </c>
      <c r="G6" s="31" t="s">
        <v>6</v>
      </c>
      <c r="H6" s="40" t="s">
        <v>340</v>
      </c>
      <c r="I6" s="40" t="s">
        <v>343</v>
      </c>
      <c r="J6" s="60" t="s">
        <v>341</v>
      </c>
      <c r="K6" s="60" t="s">
        <v>344</v>
      </c>
      <c r="L6" s="60" t="s">
        <v>342</v>
      </c>
      <c r="M6" s="87" t="s">
        <v>345</v>
      </c>
    </row>
    <row r="7" spans="1:13" s="82" customFormat="1" ht="42.75" customHeight="1" x14ac:dyDescent="0.35">
      <c r="A7" s="28" t="s">
        <v>7</v>
      </c>
      <c r="B7" s="29"/>
      <c r="C7" s="29"/>
      <c r="D7" s="29"/>
      <c r="E7" s="29"/>
      <c r="F7" s="29"/>
      <c r="G7" s="29"/>
      <c r="H7" s="29"/>
      <c r="I7" s="29"/>
      <c r="J7" s="29"/>
      <c r="K7" s="29"/>
      <c r="L7" s="29"/>
      <c r="M7" s="61"/>
    </row>
    <row r="8" spans="1:13" s="83" customFormat="1" ht="34" customHeight="1" x14ac:dyDescent="0.35">
      <c r="A8" s="46" t="s">
        <v>11</v>
      </c>
      <c r="B8" s="12" t="s">
        <v>12</v>
      </c>
      <c r="C8" s="12" t="s">
        <v>9</v>
      </c>
      <c r="D8" s="8" t="s">
        <v>9</v>
      </c>
      <c r="E8" s="16" t="s">
        <v>13</v>
      </c>
      <c r="F8" s="13" t="s">
        <v>14</v>
      </c>
      <c r="G8" s="13" t="s">
        <v>15</v>
      </c>
      <c r="H8" s="33">
        <v>112</v>
      </c>
      <c r="I8" s="33">
        <v>123</v>
      </c>
      <c r="J8" s="23" t="s">
        <v>337</v>
      </c>
      <c r="K8" s="23" t="s">
        <v>337</v>
      </c>
      <c r="L8" s="64">
        <v>14.9</v>
      </c>
      <c r="M8" s="64">
        <v>15.5</v>
      </c>
    </row>
    <row r="9" spans="1:13" s="83" customFormat="1" ht="34" customHeight="1" x14ac:dyDescent="0.35">
      <c r="A9" s="46" t="s">
        <v>16</v>
      </c>
      <c r="B9" s="12" t="s">
        <v>8</v>
      </c>
      <c r="C9" s="12" t="s">
        <v>9</v>
      </c>
      <c r="D9" s="8" t="s">
        <v>9</v>
      </c>
      <c r="E9" s="16" t="s">
        <v>17</v>
      </c>
      <c r="F9" s="13" t="s">
        <v>18</v>
      </c>
      <c r="G9" s="13" t="s">
        <v>19</v>
      </c>
      <c r="H9" s="33">
        <v>116</v>
      </c>
      <c r="I9" s="33">
        <v>127</v>
      </c>
      <c r="J9" s="23" t="s">
        <v>337</v>
      </c>
      <c r="K9" s="23" t="s">
        <v>337</v>
      </c>
      <c r="L9" s="64">
        <v>15.9</v>
      </c>
      <c r="M9" s="64">
        <v>16.5</v>
      </c>
    </row>
    <row r="10" spans="1:13" s="83" customFormat="1" ht="34" customHeight="1" x14ac:dyDescent="0.35">
      <c r="A10" s="46" t="s">
        <v>20</v>
      </c>
      <c r="B10" s="12" t="s">
        <v>8</v>
      </c>
      <c r="C10" s="12" t="s">
        <v>9</v>
      </c>
      <c r="D10" s="8" t="s">
        <v>9</v>
      </c>
      <c r="E10" s="16" t="s">
        <v>21</v>
      </c>
      <c r="F10" s="13" t="s">
        <v>22</v>
      </c>
      <c r="G10" s="13" t="s">
        <v>23</v>
      </c>
      <c r="H10" s="33">
        <v>149</v>
      </c>
      <c r="I10" s="33">
        <v>165</v>
      </c>
      <c r="J10" s="23" t="s">
        <v>337</v>
      </c>
      <c r="K10" s="23" t="s">
        <v>337</v>
      </c>
      <c r="L10" s="64">
        <v>18.899999999999999</v>
      </c>
      <c r="M10" s="64">
        <v>19.899999999999999</v>
      </c>
    </row>
    <row r="11" spans="1:13" s="83" customFormat="1" ht="34" customHeight="1" x14ac:dyDescent="0.35">
      <c r="A11" s="46" t="s">
        <v>24</v>
      </c>
      <c r="B11" s="12" t="s">
        <v>8</v>
      </c>
      <c r="C11" s="12" t="s">
        <v>9</v>
      </c>
      <c r="D11" s="8" t="s">
        <v>9</v>
      </c>
      <c r="E11" s="16" t="s">
        <v>25</v>
      </c>
      <c r="F11" s="13" t="s">
        <v>26</v>
      </c>
      <c r="G11" s="13" t="s">
        <v>27</v>
      </c>
      <c r="H11" s="33">
        <v>104</v>
      </c>
      <c r="I11" s="33">
        <v>114</v>
      </c>
      <c r="J11" s="23" t="s">
        <v>337</v>
      </c>
      <c r="K11" s="23" t="s">
        <v>337</v>
      </c>
      <c r="L11" s="64">
        <v>13.9</v>
      </c>
      <c r="M11" s="64">
        <v>16.2</v>
      </c>
    </row>
    <row r="12" spans="1:13" s="83" customFormat="1" ht="34" customHeight="1" x14ac:dyDescent="0.35">
      <c r="A12" s="46" t="s">
        <v>28</v>
      </c>
      <c r="B12" s="12" t="s">
        <v>8</v>
      </c>
      <c r="C12" s="12" t="s">
        <v>9</v>
      </c>
      <c r="D12" s="8" t="s">
        <v>9</v>
      </c>
      <c r="E12" s="16" t="s">
        <v>29</v>
      </c>
      <c r="F12" s="13" t="s">
        <v>30</v>
      </c>
      <c r="G12" s="13" t="s">
        <v>31</v>
      </c>
      <c r="H12" s="33">
        <v>121</v>
      </c>
      <c r="I12" s="33">
        <v>133</v>
      </c>
      <c r="J12" s="23" t="s">
        <v>337</v>
      </c>
      <c r="K12" s="23" t="s">
        <v>337</v>
      </c>
      <c r="L12" s="64">
        <v>16.899999999999999</v>
      </c>
      <c r="M12" s="64">
        <v>17.5</v>
      </c>
    </row>
    <row r="13" spans="1:13" s="83" customFormat="1" ht="34" customHeight="1" x14ac:dyDescent="0.35">
      <c r="A13" s="46" t="s">
        <v>32</v>
      </c>
      <c r="B13" s="12" t="s">
        <v>8</v>
      </c>
      <c r="C13" s="12" t="s">
        <v>9</v>
      </c>
      <c r="D13" s="8" t="s">
        <v>9</v>
      </c>
      <c r="E13" s="16" t="s">
        <v>33</v>
      </c>
      <c r="F13" s="13" t="s">
        <v>34</v>
      </c>
      <c r="G13" s="13" t="s">
        <v>35</v>
      </c>
      <c r="H13" s="33">
        <v>104</v>
      </c>
      <c r="I13" s="33">
        <v>114</v>
      </c>
      <c r="J13" s="23" t="s">
        <v>337</v>
      </c>
      <c r="K13" s="23" t="s">
        <v>337</v>
      </c>
      <c r="L13" s="64">
        <v>16.899999999999999</v>
      </c>
      <c r="M13" s="64">
        <v>17.5</v>
      </c>
    </row>
    <row r="14" spans="1:13" s="83" customFormat="1" ht="34" customHeight="1" x14ac:dyDescent="0.35">
      <c r="A14" s="46" t="s">
        <v>37</v>
      </c>
      <c r="B14" s="12" t="s">
        <v>12</v>
      </c>
      <c r="C14" s="12" t="s">
        <v>9</v>
      </c>
      <c r="D14" s="8" t="s">
        <v>9</v>
      </c>
      <c r="E14" s="16" t="s">
        <v>38</v>
      </c>
      <c r="F14" s="13" t="s">
        <v>39</v>
      </c>
      <c r="G14" s="13" t="s">
        <v>40</v>
      </c>
      <c r="H14" s="33">
        <v>118</v>
      </c>
      <c r="I14" s="33">
        <v>129</v>
      </c>
      <c r="J14" s="23" t="s">
        <v>337</v>
      </c>
      <c r="K14" s="23" t="s">
        <v>337</v>
      </c>
      <c r="L14" s="64">
        <v>15.9</v>
      </c>
      <c r="M14" s="64">
        <v>16.5</v>
      </c>
    </row>
    <row r="15" spans="1:13" s="83" customFormat="1" ht="34" customHeight="1" x14ac:dyDescent="0.35">
      <c r="A15" s="46" t="s">
        <v>41</v>
      </c>
      <c r="B15" s="12" t="s">
        <v>8</v>
      </c>
      <c r="C15" s="12" t="s">
        <v>9</v>
      </c>
      <c r="D15" s="8" t="s">
        <v>42</v>
      </c>
      <c r="E15" s="16" t="s">
        <v>43</v>
      </c>
      <c r="F15" s="13" t="s">
        <v>44</v>
      </c>
      <c r="G15" s="13" t="s">
        <v>45</v>
      </c>
      <c r="H15" s="33">
        <v>83.5</v>
      </c>
      <c r="I15" s="33">
        <v>90</v>
      </c>
      <c r="J15" s="23" t="s">
        <v>36</v>
      </c>
      <c r="K15" s="23" t="s">
        <v>36</v>
      </c>
      <c r="L15" s="64">
        <v>12.9</v>
      </c>
      <c r="M15" s="64">
        <v>13.55</v>
      </c>
    </row>
    <row r="16" spans="1:13" s="83" customFormat="1" ht="34" customHeight="1" thickBot="1" x14ac:dyDescent="0.4">
      <c r="A16" s="46" t="s">
        <v>46</v>
      </c>
      <c r="B16" s="12" t="s">
        <v>8</v>
      </c>
      <c r="C16" s="12" t="s">
        <v>9</v>
      </c>
      <c r="D16" s="8" t="s">
        <v>47</v>
      </c>
      <c r="E16" s="16" t="s">
        <v>48</v>
      </c>
      <c r="F16" s="13" t="s">
        <v>49</v>
      </c>
      <c r="G16" s="13" t="s">
        <v>50</v>
      </c>
      <c r="H16" s="33">
        <v>103</v>
      </c>
      <c r="I16" s="68">
        <v>103</v>
      </c>
      <c r="J16" s="45" t="s">
        <v>337</v>
      </c>
      <c r="K16" s="45" t="s">
        <v>337</v>
      </c>
      <c r="L16" s="64">
        <v>17.5</v>
      </c>
      <c r="M16" s="64">
        <v>17.899999999999999</v>
      </c>
    </row>
    <row r="17" spans="1:13" s="82" customFormat="1" ht="42.75" customHeight="1" x14ac:dyDescent="0.35">
      <c r="A17" s="28" t="s">
        <v>51</v>
      </c>
      <c r="B17" s="29"/>
      <c r="C17" s="29"/>
      <c r="D17" s="29"/>
      <c r="E17" s="29"/>
      <c r="F17" s="29"/>
      <c r="G17" s="29"/>
      <c r="H17" s="29"/>
      <c r="I17" s="29"/>
      <c r="J17" s="29"/>
      <c r="K17" s="29"/>
      <c r="L17" s="29"/>
      <c r="M17" s="61"/>
    </row>
    <row r="18" spans="1:13" s="83" customFormat="1" ht="34" customHeight="1" x14ac:dyDescent="0.35">
      <c r="A18" s="46" t="s">
        <v>333</v>
      </c>
      <c r="B18" s="12" t="s">
        <v>58</v>
      </c>
      <c r="C18" s="12" t="s">
        <v>54</v>
      </c>
      <c r="D18" s="8" t="s">
        <v>54</v>
      </c>
      <c r="E18" s="16" t="s">
        <v>335</v>
      </c>
      <c r="F18" s="13" t="s">
        <v>334</v>
      </c>
      <c r="G18" s="13" t="s">
        <v>336</v>
      </c>
      <c r="H18" s="23">
        <v>159</v>
      </c>
      <c r="I18" s="23">
        <v>164</v>
      </c>
      <c r="J18" s="23" t="s">
        <v>10</v>
      </c>
      <c r="K18" s="23" t="s">
        <v>10</v>
      </c>
      <c r="L18" s="64">
        <v>24.9</v>
      </c>
      <c r="M18" s="64">
        <v>26</v>
      </c>
    </row>
    <row r="19" spans="1:13" s="83" customFormat="1" ht="34" customHeight="1" x14ac:dyDescent="0.35">
      <c r="A19" s="46" t="s">
        <v>52</v>
      </c>
      <c r="B19" s="12" t="s">
        <v>53</v>
      </c>
      <c r="C19" s="12" t="s">
        <v>54</v>
      </c>
      <c r="D19" s="8" t="s">
        <v>54</v>
      </c>
      <c r="E19" s="16" t="s">
        <v>55</v>
      </c>
      <c r="F19" s="13" t="s">
        <v>56</v>
      </c>
      <c r="G19" s="13" t="s">
        <v>57</v>
      </c>
      <c r="H19" s="23">
        <v>136</v>
      </c>
      <c r="I19" s="23">
        <v>143</v>
      </c>
      <c r="J19" s="23" t="s">
        <v>10</v>
      </c>
      <c r="K19" s="23" t="s">
        <v>10</v>
      </c>
      <c r="L19" s="64">
        <v>24.9</v>
      </c>
      <c r="M19" s="64">
        <f>L19*1.04</f>
        <v>25.896000000000001</v>
      </c>
    </row>
    <row r="20" spans="1:13" s="83" customFormat="1" ht="34" customHeight="1" x14ac:dyDescent="0.35">
      <c r="A20" s="46" t="s">
        <v>59</v>
      </c>
      <c r="B20" s="12" t="s">
        <v>12</v>
      </c>
      <c r="C20" s="12" t="s">
        <v>54</v>
      </c>
      <c r="D20" s="8" t="s">
        <v>54</v>
      </c>
      <c r="E20" s="16" t="s">
        <v>60</v>
      </c>
      <c r="F20" s="13" t="s">
        <v>61</v>
      </c>
      <c r="G20" s="13" t="s">
        <v>62</v>
      </c>
      <c r="H20" s="23">
        <v>111</v>
      </c>
      <c r="I20" s="23">
        <v>115</v>
      </c>
      <c r="J20" s="23" t="s">
        <v>10</v>
      </c>
      <c r="K20" s="23" t="s">
        <v>10</v>
      </c>
      <c r="L20" s="64">
        <v>15.18</v>
      </c>
      <c r="M20" s="64">
        <v>18.03</v>
      </c>
    </row>
    <row r="21" spans="1:13" s="83" customFormat="1" ht="34" customHeight="1" x14ac:dyDescent="0.35">
      <c r="A21" s="46" t="s">
        <v>63</v>
      </c>
      <c r="B21" s="12" t="s">
        <v>12</v>
      </c>
      <c r="C21" s="12" t="s">
        <v>54</v>
      </c>
      <c r="D21" s="8" t="s">
        <v>54</v>
      </c>
      <c r="E21" s="16" t="s">
        <v>64</v>
      </c>
      <c r="F21" s="13" t="s">
        <v>65</v>
      </c>
      <c r="G21" s="13" t="s">
        <v>66</v>
      </c>
      <c r="H21" s="23">
        <v>103.2</v>
      </c>
      <c r="I21" s="23">
        <v>122</v>
      </c>
      <c r="J21" s="23" t="s">
        <v>10</v>
      </c>
      <c r="K21" s="23" t="s">
        <v>10</v>
      </c>
      <c r="L21" s="64">
        <v>15.9</v>
      </c>
      <c r="M21" s="64">
        <v>16.89</v>
      </c>
    </row>
    <row r="22" spans="1:13" s="83" customFormat="1" ht="34" customHeight="1" x14ac:dyDescent="0.35">
      <c r="A22" s="46" t="s">
        <v>67</v>
      </c>
      <c r="B22" s="12" t="s">
        <v>8</v>
      </c>
      <c r="C22" s="12" t="s">
        <v>54</v>
      </c>
      <c r="D22" s="8" t="s">
        <v>54</v>
      </c>
      <c r="E22" s="16" t="s">
        <v>68</v>
      </c>
      <c r="F22" s="13" t="s">
        <v>69</v>
      </c>
      <c r="G22" s="13" t="s">
        <v>70</v>
      </c>
      <c r="H22" s="23">
        <v>119.5</v>
      </c>
      <c r="I22" s="23">
        <v>125</v>
      </c>
      <c r="J22" s="23" t="s">
        <v>10</v>
      </c>
      <c r="K22" s="23" t="s">
        <v>10</v>
      </c>
      <c r="L22" s="64">
        <v>21.9</v>
      </c>
      <c r="M22" s="64">
        <v>21.9</v>
      </c>
    </row>
    <row r="23" spans="1:13" s="83" customFormat="1" ht="34" customHeight="1" x14ac:dyDescent="0.35">
      <c r="A23" s="46" t="s">
        <v>71</v>
      </c>
      <c r="B23" s="12" t="s">
        <v>8</v>
      </c>
      <c r="C23" s="12" t="s">
        <v>54</v>
      </c>
      <c r="D23" s="8" t="s">
        <v>54</v>
      </c>
      <c r="E23" s="16" t="s">
        <v>72</v>
      </c>
      <c r="F23" s="13" t="s">
        <v>73</v>
      </c>
      <c r="G23" s="13" t="s">
        <v>74</v>
      </c>
      <c r="H23" s="23">
        <v>103</v>
      </c>
      <c r="I23" s="23">
        <v>107</v>
      </c>
      <c r="J23" s="23" t="s">
        <v>10</v>
      </c>
      <c r="K23" s="23" t="s">
        <v>10</v>
      </c>
      <c r="L23" s="64">
        <v>16.899999999999999</v>
      </c>
      <c r="M23" s="64">
        <v>18.899999999999999</v>
      </c>
    </row>
    <row r="24" spans="1:13" s="83" customFormat="1" ht="34" customHeight="1" x14ac:dyDescent="0.35">
      <c r="A24" s="46" t="s">
        <v>75</v>
      </c>
      <c r="B24" s="12" t="s">
        <v>12</v>
      </c>
      <c r="C24" s="12" t="s">
        <v>54</v>
      </c>
      <c r="D24" s="8" t="s">
        <v>54</v>
      </c>
      <c r="E24" s="16" t="s">
        <v>76</v>
      </c>
      <c r="F24" s="13" t="s">
        <v>77</v>
      </c>
      <c r="G24" s="13" t="s">
        <v>78</v>
      </c>
      <c r="H24" s="23">
        <v>96</v>
      </c>
      <c r="I24" s="23">
        <v>100</v>
      </c>
      <c r="J24" s="23" t="s">
        <v>10</v>
      </c>
      <c r="K24" s="23" t="s">
        <v>10</v>
      </c>
      <c r="L24" s="64">
        <v>15.9</v>
      </c>
      <c r="M24" s="64">
        <v>16.89</v>
      </c>
    </row>
    <row r="25" spans="1:13" s="83" customFormat="1" ht="33.75" customHeight="1" x14ac:dyDescent="0.35">
      <c r="A25" s="46" t="s">
        <v>79</v>
      </c>
      <c r="B25" s="12" t="s">
        <v>12</v>
      </c>
      <c r="C25" s="12" t="s">
        <v>54</v>
      </c>
      <c r="D25" s="8" t="s">
        <v>54</v>
      </c>
      <c r="E25" s="16" t="s">
        <v>80</v>
      </c>
      <c r="F25" s="13" t="s">
        <v>81</v>
      </c>
      <c r="G25" s="13" t="s">
        <v>82</v>
      </c>
      <c r="H25" s="23">
        <v>93</v>
      </c>
      <c r="I25" s="23">
        <v>107</v>
      </c>
      <c r="J25" s="23" t="s">
        <v>10</v>
      </c>
      <c r="K25" s="23" t="s">
        <v>10</v>
      </c>
      <c r="L25" s="64">
        <v>15.9</v>
      </c>
      <c r="M25" s="64">
        <v>16.89</v>
      </c>
    </row>
    <row r="26" spans="1:13" s="83" customFormat="1" ht="34" customHeight="1" x14ac:dyDescent="0.35">
      <c r="A26" s="46" t="s">
        <v>83</v>
      </c>
      <c r="B26" s="12" t="s">
        <v>8</v>
      </c>
      <c r="C26" s="12" t="s">
        <v>84</v>
      </c>
      <c r="D26" s="8" t="s">
        <v>85</v>
      </c>
      <c r="E26" s="16" t="s">
        <v>86</v>
      </c>
      <c r="F26" s="13" t="s">
        <v>87</v>
      </c>
      <c r="G26" s="13" t="s">
        <v>88</v>
      </c>
      <c r="H26" s="23">
        <v>79</v>
      </c>
      <c r="I26" s="23">
        <v>79</v>
      </c>
      <c r="J26" s="23" t="s">
        <v>36</v>
      </c>
      <c r="K26" s="23" t="s">
        <v>36</v>
      </c>
      <c r="L26" s="64">
        <v>11.9</v>
      </c>
      <c r="M26" s="64">
        <v>13.48</v>
      </c>
    </row>
    <row r="27" spans="1:13" s="83" customFormat="1" ht="34" customHeight="1" thickBot="1" x14ac:dyDescent="0.4">
      <c r="A27" s="46" t="s">
        <v>89</v>
      </c>
      <c r="B27" s="12" t="s">
        <v>8</v>
      </c>
      <c r="C27" s="12" t="s">
        <v>90</v>
      </c>
      <c r="D27" s="8" t="s">
        <v>90</v>
      </c>
      <c r="E27" s="16" t="s">
        <v>91</v>
      </c>
      <c r="F27" s="13" t="s">
        <v>92</v>
      </c>
      <c r="G27" s="13" t="s">
        <v>93</v>
      </c>
      <c r="H27" s="45">
        <v>77.25</v>
      </c>
      <c r="I27" s="45">
        <v>82</v>
      </c>
      <c r="J27" s="45" t="s">
        <v>36</v>
      </c>
      <c r="K27" s="45" t="s">
        <v>36</v>
      </c>
      <c r="L27" s="64">
        <v>11.9</v>
      </c>
      <c r="M27" s="64">
        <v>13.48</v>
      </c>
    </row>
    <row r="28" spans="1:13" s="82" customFormat="1" ht="42.75" customHeight="1" x14ac:dyDescent="0.35">
      <c r="A28" s="28" t="s">
        <v>94</v>
      </c>
      <c r="B28" s="29"/>
      <c r="C28" s="29"/>
      <c r="D28" s="29"/>
      <c r="E28" s="29"/>
      <c r="F28" s="29"/>
      <c r="G28" s="29"/>
      <c r="H28" s="29"/>
      <c r="I28" s="29"/>
      <c r="J28" s="29"/>
      <c r="K28" s="29"/>
      <c r="L28" s="29"/>
      <c r="M28" s="61"/>
    </row>
    <row r="29" spans="1:13" s="83" customFormat="1" ht="34" customHeight="1" x14ac:dyDescent="0.35">
      <c r="A29" s="46" t="s">
        <v>95</v>
      </c>
      <c r="B29" s="12" t="s">
        <v>8</v>
      </c>
      <c r="C29" s="12" t="s">
        <v>96</v>
      </c>
      <c r="D29" s="8" t="s">
        <v>97</v>
      </c>
      <c r="E29" s="16" t="s">
        <v>98</v>
      </c>
      <c r="F29" s="13" t="s">
        <v>99</v>
      </c>
      <c r="G29" s="13" t="s">
        <v>100</v>
      </c>
      <c r="H29" s="33">
        <v>67</v>
      </c>
      <c r="I29" s="79">
        <v>69</v>
      </c>
      <c r="J29" s="23" t="s">
        <v>36</v>
      </c>
      <c r="K29" s="23" t="s">
        <v>36</v>
      </c>
      <c r="L29" s="64">
        <v>12.63</v>
      </c>
      <c r="M29" s="64">
        <v>12.63</v>
      </c>
    </row>
    <row r="30" spans="1:13" s="83" customFormat="1" ht="33.75" customHeight="1" x14ac:dyDescent="0.35">
      <c r="A30" s="46" t="s">
        <v>101</v>
      </c>
      <c r="B30" s="12" t="s">
        <v>8</v>
      </c>
      <c r="C30" s="12" t="s">
        <v>96</v>
      </c>
      <c r="D30" s="8" t="s">
        <v>102</v>
      </c>
      <c r="E30" s="16" t="s">
        <v>103</v>
      </c>
      <c r="F30" s="13" t="s">
        <v>104</v>
      </c>
      <c r="G30" s="13" t="s">
        <v>105</v>
      </c>
      <c r="H30" s="33">
        <v>63</v>
      </c>
      <c r="I30" s="79">
        <v>65</v>
      </c>
      <c r="J30" s="23" t="s">
        <v>36</v>
      </c>
      <c r="K30" s="23" t="s">
        <v>36</v>
      </c>
      <c r="L30" s="64">
        <v>11.73</v>
      </c>
      <c r="M30" s="64">
        <v>11.73</v>
      </c>
    </row>
    <row r="31" spans="1:13" s="83" customFormat="1" ht="34" customHeight="1" x14ac:dyDescent="0.35">
      <c r="A31" s="46" t="s">
        <v>106</v>
      </c>
      <c r="B31" s="12" t="s">
        <v>8</v>
      </c>
      <c r="C31" s="12" t="s">
        <v>107</v>
      </c>
      <c r="D31" s="8" t="s">
        <v>108</v>
      </c>
      <c r="E31" s="16" t="s">
        <v>109</v>
      </c>
      <c r="F31" s="13" t="s">
        <v>110</v>
      </c>
      <c r="G31" s="13" t="s">
        <v>111</v>
      </c>
      <c r="H31" s="33">
        <v>80</v>
      </c>
      <c r="I31" s="79">
        <v>85</v>
      </c>
      <c r="J31" s="23" t="s">
        <v>10</v>
      </c>
      <c r="K31" s="23" t="s">
        <v>36</v>
      </c>
      <c r="L31" s="64">
        <v>11.9</v>
      </c>
      <c r="M31" s="64">
        <v>12.73</v>
      </c>
    </row>
    <row r="32" spans="1:13" s="83" customFormat="1" ht="34" customHeight="1" x14ac:dyDescent="0.35">
      <c r="A32" s="46" t="s">
        <v>112</v>
      </c>
      <c r="B32" s="12" t="s">
        <v>8</v>
      </c>
      <c r="C32" s="12" t="s">
        <v>113</v>
      </c>
      <c r="D32" s="8" t="s">
        <v>113</v>
      </c>
      <c r="E32" s="16" t="s">
        <v>114</v>
      </c>
      <c r="F32" s="13" t="s">
        <v>115</v>
      </c>
      <c r="G32" s="13" t="s">
        <v>116</v>
      </c>
      <c r="H32" s="33">
        <v>68</v>
      </c>
      <c r="I32" s="79">
        <v>71</v>
      </c>
      <c r="J32" s="23" t="s">
        <v>36</v>
      </c>
      <c r="K32" s="23" t="s">
        <v>36</v>
      </c>
      <c r="L32" s="64">
        <v>11.73</v>
      </c>
      <c r="M32" s="64">
        <v>11.73</v>
      </c>
    </row>
    <row r="33" spans="1:13" s="83" customFormat="1" ht="34" customHeight="1" x14ac:dyDescent="0.35">
      <c r="A33" s="46" t="s">
        <v>117</v>
      </c>
      <c r="B33" s="12" t="s">
        <v>8</v>
      </c>
      <c r="C33" s="12" t="s">
        <v>118</v>
      </c>
      <c r="D33" s="8" t="s">
        <v>118</v>
      </c>
      <c r="E33" s="16" t="s">
        <v>119</v>
      </c>
      <c r="F33" s="13" t="s">
        <v>120</v>
      </c>
      <c r="G33" s="13" t="s">
        <v>121</v>
      </c>
      <c r="H33" s="33">
        <v>89</v>
      </c>
      <c r="I33" s="79">
        <v>94</v>
      </c>
      <c r="J33" s="23" t="s">
        <v>36</v>
      </c>
      <c r="K33" s="88" t="s">
        <v>10</v>
      </c>
      <c r="L33" s="64">
        <v>14.45</v>
      </c>
      <c r="M33" s="64">
        <v>14.45</v>
      </c>
    </row>
    <row r="34" spans="1:13" s="83" customFormat="1" ht="34" customHeight="1" x14ac:dyDescent="0.35">
      <c r="A34" s="46" t="s">
        <v>122</v>
      </c>
      <c r="B34" s="12" t="s">
        <v>8</v>
      </c>
      <c r="C34" s="12" t="s">
        <v>118</v>
      </c>
      <c r="D34" s="8" t="s">
        <v>118</v>
      </c>
      <c r="E34" s="16" t="s">
        <v>123</v>
      </c>
      <c r="F34" s="13" t="s">
        <v>124</v>
      </c>
      <c r="G34" s="13" t="s">
        <v>125</v>
      </c>
      <c r="H34" s="33">
        <v>105</v>
      </c>
      <c r="I34" s="79">
        <f>H34+(H34*0.04)</f>
        <v>109.2</v>
      </c>
      <c r="J34" s="23" t="s">
        <v>10</v>
      </c>
      <c r="K34" s="23" t="s">
        <v>10</v>
      </c>
      <c r="L34" s="64">
        <v>14.45</v>
      </c>
      <c r="M34" s="64">
        <v>14.45</v>
      </c>
    </row>
    <row r="35" spans="1:13" s="83" customFormat="1" ht="34" customHeight="1" x14ac:dyDescent="0.35">
      <c r="A35" s="46" t="s">
        <v>318</v>
      </c>
      <c r="B35" s="12" t="s">
        <v>8</v>
      </c>
      <c r="C35" s="12" t="s">
        <v>325</v>
      </c>
      <c r="D35" s="8" t="s">
        <v>325</v>
      </c>
      <c r="E35" s="16" t="s">
        <v>329</v>
      </c>
      <c r="F35" s="13" t="s">
        <v>327</v>
      </c>
      <c r="G35" s="13" t="s">
        <v>328</v>
      </c>
      <c r="H35" s="59">
        <v>103</v>
      </c>
      <c r="I35" s="79">
        <f>H35+(H35*0.04)</f>
        <v>107.12</v>
      </c>
      <c r="J35" s="23" t="s">
        <v>10</v>
      </c>
      <c r="K35" s="23" t="s">
        <v>10</v>
      </c>
      <c r="L35" s="64">
        <v>16.27</v>
      </c>
      <c r="M35" s="64">
        <v>16.27</v>
      </c>
    </row>
    <row r="36" spans="1:13" s="83" customFormat="1" ht="34" customHeight="1" thickBot="1" x14ac:dyDescent="0.4">
      <c r="A36" s="46" t="s">
        <v>319</v>
      </c>
      <c r="B36" s="12" t="s">
        <v>8</v>
      </c>
      <c r="C36" s="12" t="s">
        <v>325</v>
      </c>
      <c r="D36" s="8" t="s">
        <v>326</v>
      </c>
      <c r="E36" s="16" t="s">
        <v>331</v>
      </c>
      <c r="F36" s="13" t="s">
        <v>332</v>
      </c>
      <c r="G36" s="13" t="s">
        <v>330</v>
      </c>
      <c r="H36" s="33">
        <v>84</v>
      </c>
      <c r="I36" s="79">
        <v>125</v>
      </c>
      <c r="J36" s="45" t="s">
        <v>36</v>
      </c>
      <c r="K36" s="45" t="s">
        <v>36</v>
      </c>
      <c r="L36" s="64">
        <v>13.55</v>
      </c>
      <c r="M36" s="64">
        <v>13.55</v>
      </c>
    </row>
    <row r="37" spans="1:13" s="82" customFormat="1" ht="42.75" customHeight="1" x14ac:dyDescent="0.35">
      <c r="A37" s="28" t="s">
        <v>126</v>
      </c>
      <c r="B37" s="29"/>
      <c r="C37" s="29"/>
      <c r="D37" s="29"/>
      <c r="E37" s="29"/>
      <c r="F37" s="29"/>
      <c r="G37" s="29"/>
      <c r="H37" s="29"/>
      <c r="I37" s="29"/>
      <c r="J37" s="29"/>
      <c r="K37" s="29"/>
      <c r="L37" s="29"/>
      <c r="M37" s="61"/>
    </row>
    <row r="38" spans="1:13" s="83" customFormat="1" ht="34" customHeight="1" x14ac:dyDescent="0.35">
      <c r="A38" s="46" t="s">
        <v>127</v>
      </c>
      <c r="B38" s="12" t="s">
        <v>8</v>
      </c>
      <c r="C38" s="12" t="s">
        <v>128</v>
      </c>
      <c r="D38" s="8" t="s">
        <v>128</v>
      </c>
      <c r="E38" s="16" t="s">
        <v>129</v>
      </c>
      <c r="F38" s="13" t="s">
        <v>130</v>
      </c>
      <c r="G38" s="13" t="s">
        <v>131</v>
      </c>
      <c r="H38" s="50">
        <v>88.5</v>
      </c>
      <c r="I38" s="50">
        <v>95</v>
      </c>
      <c r="J38" s="23" t="s">
        <v>10</v>
      </c>
      <c r="K38" s="23" t="s">
        <v>10</v>
      </c>
      <c r="L38" s="64">
        <v>14.4</v>
      </c>
      <c r="M38" s="64">
        <v>18.03</v>
      </c>
    </row>
    <row r="39" spans="1:13" s="83" customFormat="1" ht="34" customHeight="1" x14ac:dyDescent="0.35">
      <c r="A39" s="46" t="s">
        <v>132</v>
      </c>
      <c r="B39" s="12" t="s">
        <v>8</v>
      </c>
      <c r="C39" s="12" t="s">
        <v>128</v>
      </c>
      <c r="D39" s="8" t="s">
        <v>128</v>
      </c>
      <c r="E39" s="16" t="s">
        <v>133</v>
      </c>
      <c r="F39" s="13" t="s">
        <v>134</v>
      </c>
      <c r="G39" s="13" t="s">
        <v>135</v>
      </c>
      <c r="H39" s="50">
        <v>76</v>
      </c>
      <c r="I39" s="50">
        <v>79</v>
      </c>
      <c r="J39" s="23" t="s">
        <v>36</v>
      </c>
      <c r="K39" s="23" t="s">
        <v>10</v>
      </c>
      <c r="L39" s="64">
        <v>13.5</v>
      </c>
      <c r="M39" s="64">
        <v>15.35</v>
      </c>
    </row>
    <row r="40" spans="1:13" s="83" customFormat="1" ht="34" customHeight="1" thickBot="1" x14ac:dyDescent="0.4">
      <c r="A40" s="46" t="s">
        <v>136</v>
      </c>
      <c r="B40" s="12" t="s">
        <v>12</v>
      </c>
      <c r="C40" s="12" t="s">
        <v>128</v>
      </c>
      <c r="D40" s="8" t="s">
        <v>128</v>
      </c>
      <c r="E40" s="16" t="s">
        <v>137</v>
      </c>
      <c r="F40" s="13" t="s">
        <v>138</v>
      </c>
      <c r="G40" s="13" t="s">
        <v>139</v>
      </c>
      <c r="H40" s="50">
        <v>56.5</v>
      </c>
      <c r="I40" s="69">
        <v>59</v>
      </c>
      <c r="J40" s="45" t="s">
        <v>36</v>
      </c>
      <c r="K40" s="23" t="s">
        <v>10</v>
      </c>
      <c r="L40" s="64">
        <v>11.5</v>
      </c>
      <c r="M40" s="64">
        <v>12.98</v>
      </c>
    </row>
    <row r="41" spans="1:13" s="82" customFormat="1" ht="42.75" customHeight="1" x14ac:dyDescent="0.35">
      <c r="A41" s="28" t="s">
        <v>140</v>
      </c>
      <c r="B41" s="29"/>
      <c r="C41" s="29"/>
      <c r="D41" s="29"/>
      <c r="E41" s="29"/>
      <c r="F41" s="29"/>
      <c r="G41" s="29"/>
      <c r="H41" s="29"/>
      <c r="I41" s="29"/>
      <c r="J41" s="29"/>
      <c r="K41" s="29"/>
      <c r="L41" s="29"/>
      <c r="M41" s="61"/>
    </row>
    <row r="42" spans="1:13" s="83" customFormat="1" ht="34" customHeight="1" thickBot="1" x14ac:dyDescent="0.4">
      <c r="A42" s="48" t="s">
        <v>141</v>
      </c>
      <c r="B42" s="38" t="s">
        <v>8</v>
      </c>
      <c r="C42" s="38" t="s">
        <v>142</v>
      </c>
      <c r="D42" s="43" t="s">
        <v>142</v>
      </c>
      <c r="E42" s="39" t="s">
        <v>143</v>
      </c>
      <c r="F42" s="41" t="s">
        <v>144</v>
      </c>
      <c r="G42" s="41" t="s">
        <v>145</v>
      </c>
      <c r="H42" s="23">
        <v>71.099999999999994</v>
      </c>
      <c r="I42" s="88">
        <f>H42*1.03</f>
        <v>73.23299999999999</v>
      </c>
      <c r="J42" s="45" t="s">
        <v>10</v>
      </c>
      <c r="K42" s="45" t="s">
        <v>10</v>
      </c>
      <c r="L42" s="64">
        <v>12.08</v>
      </c>
      <c r="M42" s="89">
        <f>13.9/1.1</f>
        <v>12.636363636363635</v>
      </c>
    </row>
    <row r="43" spans="1:13" s="82" customFormat="1" ht="42.75" customHeight="1" x14ac:dyDescent="0.35">
      <c r="A43" s="28" t="s">
        <v>146</v>
      </c>
      <c r="B43" s="29"/>
      <c r="C43" s="29"/>
      <c r="D43" s="29"/>
      <c r="E43" s="29"/>
      <c r="F43" s="29"/>
      <c r="G43" s="29"/>
      <c r="H43" s="29"/>
      <c r="I43" s="29"/>
      <c r="J43" s="29"/>
      <c r="K43" s="29"/>
      <c r="L43" s="29"/>
      <c r="M43" s="61"/>
    </row>
    <row r="44" spans="1:13" s="83" customFormat="1" ht="34" customHeight="1" x14ac:dyDescent="0.35">
      <c r="A44" s="46" t="s">
        <v>147</v>
      </c>
      <c r="B44" s="12" t="s">
        <v>8</v>
      </c>
      <c r="C44" s="12" t="s">
        <v>148</v>
      </c>
      <c r="D44" s="8" t="s">
        <v>149</v>
      </c>
      <c r="E44" s="16" t="s">
        <v>150</v>
      </c>
      <c r="F44" s="13" t="s">
        <v>151</v>
      </c>
      <c r="G44" s="13" t="s">
        <v>152</v>
      </c>
      <c r="H44" s="59">
        <v>85</v>
      </c>
      <c r="I44" s="79">
        <v>89</v>
      </c>
      <c r="J44" s="23" t="s">
        <v>10</v>
      </c>
      <c r="K44" s="23" t="s">
        <v>10</v>
      </c>
      <c r="L44" s="64">
        <v>18.600000000000001</v>
      </c>
      <c r="M44" s="64">
        <v>18.600000000000001</v>
      </c>
    </row>
    <row r="45" spans="1:13" s="83" customFormat="1" ht="34" customHeight="1" x14ac:dyDescent="0.35">
      <c r="A45" s="46" t="s">
        <v>153</v>
      </c>
      <c r="B45" s="12" t="s">
        <v>12</v>
      </c>
      <c r="C45" s="12" t="s">
        <v>148</v>
      </c>
      <c r="D45" s="8" t="s">
        <v>149</v>
      </c>
      <c r="E45" s="16" t="s">
        <v>154</v>
      </c>
      <c r="F45" s="13" t="s">
        <v>155</v>
      </c>
      <c r="G45" s="13" t="s">
        <v>156</v>
      </c>
      <c r="H45" s="50">
        <v>76</v>
      </c>
      <c r="I45" s="79">
        <f>H45+(H45*0.04)</f>
        <v>79.040000000000006</v>
      </c>
      <c r="J45" s="23" t="s">
        <v>10</v>
      </c>
      <c r="K45" s="23" t="s">
        <v>10</v>
      </c>
      <c r="L45" s="64">
        <v>16.350000000000001</v>
      </c>
      <c r="M45" s="64">
        <v>16.350000000000001</v>
      </c>
    </row>
    <row r="46" spans="1:13" s="83" customFormat="1" ht="34" customHeight="1" thickBot="1" x14ac:dyDescent="0.4">
      <c r="A46" s="46" t="s">
        <v>157</v>
      </c>
      <c r="B46" s="12" t="s">
        <v>12</v>
      </c>
      <c r="C46" s="12" t="s">
        <v>158</v>
      </c>
      <c r="D46" s="8" t="s">
        <v>159</v>
      </c>
      <c r="E46" s="16" t="s">
        <v>160</v>
      </c>
      <c r="F46" s="13" t="s">
        <v>161</v>
      </c>
      <c r="G46" s="13" t="s">
        <v>162</v>
      </c>
      <c r="H46" s="50">
        <v>75</v>
      </c>
      <c r="I46" s="79">
        <v>78</v>
      </c>
      <c r="J46" s="45" t="s">
        <v>10</v>
      </c>
      <c r="K46" s="45" t="s">
        <v>10</v>
      </c>
      <c r="L46" s="64">
        <v>14.86</v>
      </c>
      <c r="M46" s="64">
        <v>14.86</v>
      </c>
    </row>
    <row r="47" spans="1:13" s="82" customFormat="1" ht="42.75" customHeight="1" x14ac:dyDescent="0.35">
      <c r="A47" s="28" t="s">
        <v>163</v>
      </c>
      <c r="B47" s="29"/>
      <c r="C47" s="29"/>
      <c r="D47" s="29"/>
      <c r="E47" s="29"/>
      <c r="F47" s="29"/>
      <c r="G47" s="29"/>
      <c r="H47" s="29"/>
      <c r="I47" s="29"/>
      <c r="J47" s="29"/>
      <c r="K47" s="29"/>
      <c r="L47" s="29"/>
      <c r="M47" s="61"/>
    </row>
    <row r="48" spans="1:13" s="83" customFormat="1" ht="34" customHeight="1" thickBot="1" x14ac:dyDescent="0.4">
      <c r="A48" s="46" t="s">
        <v>164</v>
      </c>
      <c r="B48" s="12" t="s">
        <v>12</v>
      </c>
      <c r="C48" s="12" t="s">
        <v>165</v>
      </c>
      <c r="D48" s="8" t="s">
        <v>165</v>
      </c>
      <c r="E48" s="16" t="s">
        <v>166</v>
      </c>
      <c r="F48" s="13" t="s">
        <v>167</v>
      </c>
      <c r="G48" s="15" t="s">
        <v>168</v>
      </c>
      <c r="H48" s="23">
        <v>82.4</v>
      </c>
      <c r="I48" s="23">
        <v>82.4</v>
      </c>
      <c r="J48" s="45" t="s">
        <v>10</v>
      </c>
      <c r="K48" s="92" t="s">
        <v>347</v>
      </c>
      <c r="L48" s="89">
        <v>11.73</v>
      </c>
      <c r="M48" s="89">
        <f>14.9/1.1</f>
        <v>13.545454545454545</v>
      </c>
    </row>
    <row r="49" spans="1:13" s="82" customFormat="1" ht="42.75" customHeight="1" x14ac:dyDescent="0.35">
      <c r="A49" s="28" t="s">
        <v>169</v>
      </c>
      <c r="B49" s="29"/>
      <c r="C49" s="29"/>
      <c r="D49" s="29"/>
      <c r="E49" s="29"/>
      <c r="F49" s="29"/>
      <c r="G49" s="29"/>
      <c r="H49" s="29"/>
      <c r="I49" s="29"/>
      <c r="J49" s="29"/>
      <c r="K49" s="29"/>
      <c r="L49" s="29"/>
      <c r="M49" s="61"/>
    </row>
    <row r="50" spans="1:13" s="83" customFormat="1" ht="34" customHeight="1" x14ac:dyDescent="0.35">
      <c r="A50" s="46" t="s">
        <v>170</v>
      </c>
      <c r="B50" s="12" t="s">
        <v>8</v>
      </c>
      <c r="C50" s="12" t="s">
        <v>171</v>
      </c>
      <c r="D50" s="8" t="s">
        <v>171</v>
      </c>
      <c r="E50" s="16" t="s">
        <v>172</v>
      </c>
      <c r="F50" s="13" t="s">
        <v>173</v>
      </c>
      <c r="G50" s="13" t="s">
        <v>174</v>
      </c>
      <c r="H50" s="23">
        <v>67</v>
      </c>
      <c r="I50" s="79">
        <v>68</v>
      </c>
      <c r="J50" s="23" t="s">
        <v>36</v>
      </c>
      <c r="K50" s="23" t="s">
        <v>36</v>
      </c>
      <c r="L50" s="64">
        <v>9.9</v>
      </c>
      <c r="M50" s="64">
        <v>9.9</v>
      </c>
    </row>
    <row r="51" spans="1:13" s="83" customFormat="1" ht="34" customHeight="1" thickBot="1" x14ac:dyDescent="0.4">
      <c r="A51" s="46" t="s">
        <v>175</v>
      </c>
      <c r="B51" s="12" t="s">
        <v>8</v>
      </c>
      <c r="C51" s="12" t="s">
        <v>176</v>
      </c>
      <c r="D51" s="8" t="s">
        <v>176</v>
      </c>
      <c r="E51" s="16" t="s">
        <v>177</v>
      </c>
      <c r="F51" s="13" t="s">
        <v>178</v>
      </c>
      <c r="G51" s="13" t="s">
        <v>179</v>
      </c>
      <c r="H51" s="23">
        <v>65</v>
      </c>
      <c r="I51" s="79">
        <v>67</v>
      </c>
      <c r="J51" s="45" t="s">
        <v>36</v>
      </c>
      <c r="K51" s="45" t="s">
        <v>36</v>
      </c>
      <c r="L51" s="64">
        <v>12.63</v>
      </c>
      <c r="M51" s="64">
        <v>12.63</v>
      </c>
    </row>
    <row r="52" spans="1:13" s="82" customFormat="1" ht="42.75" customHeight="1" x14ac:dyDescent="0.35">
      <c r="A52" s="28" t="s">
        <v>180</v>
      </c>
      <c r="B52" s="29"/>
      <c r="C52" s="29"/>
      <c r="D52" s="29"/>
      <c r="E52" s="29"/>
      <c r="F52" s="29"/>
      <c r="G52" s="29"/>
      <c r="H52" s="29"/>
      <c r="I52" s="29"/>
      <c r="J52" s="29"/>
      <c r="K52" s="29"/>
      <c r="L52" s="29"/>
      <c r="M52" s="61"/>
    </row>
    <row r="53" spans="1:13" s="83" customFormat="1" ht="34" customHeight="1" x14ac:dyDescent="0.35">
      <c r="A53" s="46" t="s">
        <v>181</v>
      </c>
      <c r="B53" s="12" t="s">
        <v>8</v>
      </c>
      <c r="C53" s="12" t="s">
        <v>182</v>
      </c>
      <c r="D53" s="8" t="s">
        <v>182</v>
      </c>
      <c r="E53" s="16" t="s">
        <v>183</v>
      </c>
      <c r="F53" s="13" t="s">
        <v>184</v>
      </c>
      <c r="G53" s="13" t="s">
        <v>185</v>
      </c>
      <c r="H53" s="59">
        <v>90</v>
      </c>
      <c r="I53" s="79">
        <v>94</v>
      </c>
      <c r="J53" s="23" t="s">
        <v>36</v>
      </c>
      <c r="K53" s="23" t="s">
        <v>36</v>
      </c>
      <c r="L53" s="64">
        <v>16.27</v>
      </c>
      <c r="M53" s="64">
        <v>16.27</v>
      </c>
    </row>
    <row r="54" spans="1:13" s="83" customFormat="1" ht="42" customHeight="1" x14ac:dyDescent="0.35">
      <c r="A54" s="46" t="s">
        <v>320</v>
      </c>
      <c r="B54" s="12" t="s">
        <v>8</v>
      </c>
      <c r="C54" s="12" t="s">
        <v>186</v>
      </c>
      <c r="D54" s="8" t="s">
        <v>186</v>
      </c>
      <c r="E54" s="16" t="s">
        <v>187</v>
      </c>
      <c r="F54" s="13" t="s">
        <v>188</v>
      </c>
      <c r="G54" s="13" t="s">
        <v>189</v>
      </c>
      <c r="H54" s="59">
        <v>83</v>
      </c>
      <c r="I54" s="79">
        <v>86</v>
      </c>
      <c r="J54" s="23" t="s">
        <v>36</v>
      </c>
      <c r="K54" s="23" t="s">
        <v>36</v>
      </c>
      <c r="L54" s="64">
        <v>16.27</v>
      </c>
      <c r="M54" s="64">
        <v>16.27</v>
      </c>
    </row>
    <row r="55" spans="1:13" s="83" customFormat="1" ht="34" customHeight="1" thickBot="1" x14ac:dyDescent="0.4">
      <c r="A55" s="46" t="s">
        <v>190</v>
      </c>
      <c r="B55" s="12" t="s">
        <v>8</v>
      </c>
      <c r="C55" s="12" t="s">
        <v>191</v>
      </c>
      <c r="D55" s="8" t="s">
        <v>191</v>
      </c>
      <c r="E55" s="16" t="s">
        <v>192</v>
      </c>
      <c r="F55" s="13" t="s">
        <v>193</v>
      </c>
      <c r="G55" s="13" t="s">
        <v>194</v>
      </c>
      <c r="H55" s="23">
        <v>68</v>
      </c>
      <c r="I55" s="79">
        <v>70</v>
      </c>
      <c r="J55" s="23" t="s">
        <v>36</v>
      </c>
      <c r="K55" s="23" t="s">
        <v>36</v>
      </c>
      <c r="L55" s="64">
        <v>11.72</v>
      </c>
      <c r="M55" s="64">
        <v>11.72</v>
      </c>
    </row>
    <row r="56" spans="1:13" s="83" customFormat="1" ht="34" hidden="1" customHeight="1" thickBot="1" x14ac:dyDescent="0.4">
      <c r="A56" s="70" t="s">
        <v>195</v>
      </c>
      <c r="B56" s="71" t="s">
        <v>8</v>
      </c>
      <c r="C56" s="71" t="s">
        <v>191</v>
      </c>
      <c r="D56" s="72" t="s">
        <v>191</v>
      </c>
      <c r="E56" s="73" t="s">
        <v>196</v>
      </c>
      <c r="F56" s="74" t="s">
        <v>197</v>
      </c>
      <c r="G56" s="74" t="s">
        <v>198</v>
      </c>
      <c r="H56" s="75">
        <v>68</v>
      </c>
      <c r="I56" s="76"/>
      <c r="J56" s="77" t="s">
        <v>36</v>
      </c>
      <c r="K56" s="77"/>
      <c r="L56" s="78">
        <v>11.72</v>
      </c>
      <c r="M56" s="78"/>
    </row>
    <row r="57" spans="1:13" s="82" customFormat="1" ht="42.75" customHeight="1" x14ac:dyDescent="0.35">
      <c r="A57" s="28" t="s">
        <v>199</v>
      </c>
      <c r="B57" s="29"/>
      <c r="C57" s="29"/>
      <c r="D57" s="29"/>
      <c r="E57" s="29"/>
      <c r="F57" s="29"/>
      <c r="G57" s="29"/>
      <c r="H57" s="29"/>
      <c r="I57" s="29"/>
      <c r="J57" s="29"/>
      <c r="K57" s="29"/>
      <c r="L57" s="29"/>
      <c r="M57" s="61"/>
    </row>
    <row r="58" spans="1:13" s="83" customFormat="1" ht="34" customHeight="1" x14ac:dyDescent="0.35">
      <c r="A58" s="46" t="s">
        <v>200</v>
      </c>
      <c r="B58" s="14" t="s">
        <v>58</v>
      </c>
      <c r="C58" s="14" t="s">
        <v>201</v>
      </c>
      <c r="D58" s="8" t="s">
        <v>201</v>
      </c>
      <c r="E58" s="16" t="s">
        <v>202</v>
      </c>
      <c r="F58" s="13" t="s">
        <v>203</v>
      </c>
      <c r="G58" s="13" t="s">
        <v>204</v>
      </c>
      <c r="H58" s="23">
        <v>79</v>
      </c>
      <c r="I58" s="80">
        <v>82</v>
      </c>
      <c r="J58" s="23" t="s">
        <v>10</v>
      </c>
      <c r="K58" s="23" t="s">
        <v>10</v>
      </c>
      <c r="L58" s="64">
        <v>15</v>
      </c>
      <c r="M58" s="64">
        <v>15</v>
      </c>
    </row>
    <row r="59" spans="1:13" s="83" customFormat="1" ht="34" customHeight="1" thickBot="1" x14ac:dyDescent="0.4">
      <c r="A59" s="46" t="s">
        <v>205</v>
      </c>
      <c r="B59" s="14" t="s">
        <v>8</v>
      </c>
      <c r="C59" s="14" t="s">
        <v>206</v>
      </c>
      <c r="D59" s="8" t="s">
        <v>206</v>
      </c>
      <c r="E59" s="16" t="s">
        <v>207</v>
      </c>
      <c r="F59" s="13" t="s">
        <v>208</v>
      </c>
      <c r="G59" s="13" t="s">
        <v>209</v>
      </c>
      <c r="H59" s="33">
        <v>74</v>
      </c>
      <c r="I59" s="79">
        <v>77</v>
      </c>
      <c r="J59" s="45" t="s">
        <v>10</v>
      </c>
      <c r="K59" s="45" t="s">
        <v>10</v>
      </c>
      <c r="L59" s="64">
        <v>16.27</v>
      </c>
      <c r="M59" s="64">
        <v>16.27</v>
      </c>
    </row>
    <row r="60" spans="1:13" s="82" customFormat="1" ht="42.75" customHeight="1" x14ac:dyDescent="0.35">
      <c r="A60" s="28" t="s">
        <v>210</v>
      </c>
      <c r="B60" s="29"/>
      <c r="C60" s="29"/>
      <c r="D60" s="29"/>
      <c r="E60" s="29"/>
      <c r="F60" s="29"/>
      <c r="G60" s="29"/>
      <c r="H60" s="29"/>
      <c r="I60" s="29"/>
      <c r="J60" s="29"/>
      <c r="K60" s="29"/>
      <c r="L60" s="29"/>
      <c r="M60" s="61"/>
    </row>
    <row r="61" spans="1:13" s="83" customFormat="1" ht="34" customHeight="1" x14ac:dyDescent="0.35">
      <c r="A61" s="46" t="s">
        <v>212</v>
      </c>
      <c r="B61" s="14" t="s">
        <v>58</v>
      </c>
      <c r="C61" s="14" t="s">
        <v>211</v>
      </c>
      <c r="D61" s="8" t="s">
        <v>213</v>
      </c>
      <c r="E61" s="16" t="s">
        <v>214</v>
      </c>
      <c r="F61" s="13" t="s">
        <v>215</v>
      </c>
      <c r="G61" s="13" t="s">
        <v>216</v>
      </c>
      <c r="H61" s="23">
        <v>91.2</v>
      </c>
      <c r="I61" s="88">
        <v>91.2</v>
      </c>
      <c r="J61" s="88" t="s">
        <v>10</v>
      </c>
      <c r="K61" s="88" t="s">
        <v>10</v>
      </c>
      <c r="L61" s="89">
        <v>15.4</v>
      </c>
      <c r="M61" s="89">
        <f>18.9/1.1</f>
        <v>17.18181818181818</v>
      </c>
    </row>
    <row r="62" spans="1:13" s="83" customFormat="1" ht="34" customHeight="1" x14ac:dyDescent="0.35">
      <c r="A62" s="46" t="s">
        <v>321</v>
      </c>
      <c r="B62" s="14" t="s">
        <v>58</v>
      </c>
      <c r="C62" s="14" t="s">
        <v>211</v>
      </c>
      <c r="D62" s="8" t="s">
        <v>211</v>
      </c>
      <c r="E62" s="16" t="s">
        <v>322</v>
      </c>
      <c r="F62" s="13" t="s">
        <v>323</v>
      </c>
      <c r="G62" s="13" t="s">
        <v>324</v>
      </c>
      <c r="H62" s="23">
        <v>94.8</v>
      </c>
      <c r="I62" s="88">
        <v>97.6</v>
      </c>
      <c r="J62" s="88" t="s">
        <v>10</v>
      </c>
      <c r="K62" s="88" t="s">
        <v>10</v>
      </c>
      <c r="L62" s="89">
        <v>19</v>
      </c>
      <c r="M62" s="89">
        <f>20.9/1.1</f>
        <v>18.999999999999996</v>
      </c>
    </row>
    <row r="63" spans="1:13" s="84" customFormat="1" ht="34" customHeight="1" x14ac:dyDescent="0.35">
      <c r="A63" s="46" t="s">
        <v>217</v>
      </c>
      <c r="B63" s="14" t="s">
        <v>8</v>
      </c>
      <c r="C63" s="14" t="s">
        <v>218</v>
      </c>
      <c r="D63" s="8" t="s">
        <v>218</v>
      </c>
      <c r="E63" s="16" t="s">
        <v>219</v>
      </c>
      <c r="F63" s="13" t="s">
        <v>220</v>
      </c>
      <c r="G63" s="13" t="s">
        <v>221</v>
      </c>
      <c r="H63" s="23">
        <v>69</v>
      </c>
      <c r="I63" s="88">
        <v>71</v>
      </c>
      <c r="J63" s="88" t="s">
        <v>10</v>
      </c>
      <c r="K63" s="88" t="s">
        <v>10</v>
      </c>
      <c r="L63" s="89">
        <v>10.82</v>
      </c>
      <c r="M63" s="89">
        <f>11.9/1.1</f>
        <v>10.818181818181818</v>
      </c>
    </row>
    <row r="64" spans="1:13" s="83" customFormat="1" ht="34" customHeight="1" thickBot="1" x14ac:dyDescent="0.4">
      <c r="A64" s="46" t="s">
        <v>222</v>
      </c>
      <c r="B64" s="14" t="s">
        <v>8</v>
      </c>
      <c r="C64" s="14" t="s">
        <v>223</v>
      </c>
      <c r="D64" s="8" t="s">
        <v>224</v>
      </c>
      <c r="E64" s="16" t="s">
        <v>225</v>
      </c>
      <c r="F64" s="13" t="s">
        <v>226</v>
      </c>
      <c r="G64" s="13" t="s">
        <v>227</v>
      </c>
      <c r="H64" s="23">
        <v>78.795000000000002</v>
      </c>
      <c r="I64" s="90">
        <f>H64*1.03</f>
        <v>81.158850000000001</v>
      </c>
      <c r="J64" s="91" t="s">
        <v>10</v>
      </c>
      <c r="K64" s="91" t="s">
        <v>10</v>
      </c>
      <c r="L64" s="89">
        <v>12.6</v>
      </c>
      <c r="M64" s="89">
        <f>16.9/1.1</f>
        <v>15.363636363636362</v>
      </c>
    </row>
    <row r="65" spans="1:13" s="82" customFormat="1" ht="42.75" customHeight="1" x14ac:dyDescent="0.35">
      <c r="A65" s="28" t="s">
        <v>228</v>
      </c>
      <c r="B65" s="29"/>
      <c r="C65" s="29"/>
      <c r="D65" s="29"/>
      <c r="E65" s="29"/>
      <c r="F65" s="29"/>
      <c r="G65" s="29"/>
      <c r="H65" s="29"/>
      <c r="I65" s="29"/>
      <c r="J65" s="29"/>
      <c r="K65" s="29"/>
      <c r="L65" s="29"/>
      <c r="M65" s="61"/>
    </row>
    <row r="66" spans="1:13" s="83" customFormat="1" ht="34" customHeight="1" thickBot="1" x14ac:dyDescent="0.4">
      <c r="A66" s="46" t="s">
        <v>229</v>
      </c>
      <c r="B66" s="14" t="s">
        <v>8</v>
      </c>
      <c r="C66" s="14" t="s">
        <v>230</v>
      </c>
      <c r="D66" s="8" t="s">
        <v>231</v>
      </c>
      <c r="E66" s="16" t="s">
        <v>232</v>
      </c>
      <c r="F66" s="13" t="s">
        <v>233</v>
      </c>
      <c r="G66" s="13" t="s">
        <v>234</v>
      </c>
      <c r="H66" s="33">
        <v>82</v>
      </c>
      <c r="I66" s="23">
        <v>85</v>
      </c>
      <c r="J66" s="45" t="s">
        <v>36</v>
      </c>
      <c r="K66" s="45" t="s">
        <v>36</v>
      </c>
      <c r="L66" s="64">
        <v>12.63</v>
      </c>
      <c r="M66" s="64">
        <v>12.63</v>
      </c>
    </row>
    <row r="67" spans="1:13" s="82" customFormat="1" ht="42.75" customHeight="1" x14ac:dyDescent="0.35">
      <c r="A67" s="28" t="s">
        <v>235</v>
      </c>
      <c r="B67" s="29"/>
      <c r="C67" s="29"/>
      <c r="D67" s="29"/>
      <c r="E67" s="29"/>
      <c r="F67" s="29"/>
      <c r="G67" s="29"/>
      <c r="H67" s="29"/>
      <c r="I67" s="29"/>
      <c r="J67" s="29"/>
      <c r="K67" s="29"/>
      <c r="L67" s="29"/>
      <c r="M67" s="61"/>
    </row>
    <row r="68" spans="1:13" s="83" customFormat="1" ht="34" hidden="1" customHeight="1" x14ac:dyDescent="0.35">
      <c r="A68" s="46" t="s">
        <v>236</v>
      </c>
      <c r="B68" s="14" t="s">
        <v>8</v>
      </c>
      <c r="C68" s="14" t="s">
        <v>237</v>
      </c>
      <c r="D68" s="8" t="s">
        <v>238</v>
      </c>
      <c r="E68" s="16" t="s">
        <v>239</v>
      </c>
      <c r="F68" s="13" t="s">
        <v>240</v>
      </c>
      <c r="G68" s="13" t="s">
        <v>241</v>
      </c>
      <c r="H68" s="33">
        <v>75.900000000000006</v>
      </c>
      <c r="I68" s="33"/>
      <c r="J68" s="23" t="s">
        <v>10</v>
      </c>
      <c r="K68" s="23"/>
      <c r="L68" s="23">
        <v>14.9</v>
      </c>
      <c r="M68" s="64"/>
    </row>
    <row r="69" spans="1:13" s="83" customFormat="1" ht="34" customHeight="1" thickBot="1" x14ac:dyDescent="0.4">
      <c r="A69" s="46" t="s">
        <v>242</v>
      </c>
      <c r="B69" s="14" t="s">
        <v>12</v>
      </c>
      <c r="C69" s="14" t="s">
        <v>237</v>
      </c>
      <c r="D69" s="8" t="s">
        <v>238</v>
      </c>
      <c r="E69" s="16" t="s">
        <v>243</v>
      </c>
      <c r="F69" s="13" t="s">
        <v>244</v>
      </c>
      <c r="G69" s="13" t="s">
        <v>245</v>
      </c>
      <c r="H69" s="33">
        <v>55.5</v>
      </c>
      <c r="I69" s="33">
        <v>59</v>
      </c>
      <c r="J69" s="23" t="s">
        <v>10</v>
      </c>
      <c r="K69" s="45" t="s">
        <v>10</v>
      </c>
      <c r="L69" s="64">
        <v>10.5</v>
      </c>
      <c r="M69" s="64">
        <v>11</v>
      </c>
    </row>
    <row r="70" spans="1:13" s="82" customFormat="1" ht="42.75" customHeight="1" x14ac:dyDescent="0.35">
      <c r="A70" s="28" t="s">
        <v>246</v>
      </c>
      <c r="B70" s="29"/>
      <c r="C70" s="29"/>
      <c r="D70" s="29"/>
      <c r="E70" s="29"/>
      <c r="F70" s="29"/>
      <c r="G70" s="29"/>
      <c r="H70" s="29"/>
      <c r="I70" s="29"/>
      <c r="J70" s="29"/>
      <c r="K70" s="29"/>
      <c r="L70" s="29"/>
      <c r="M70" s="61"/>
    </row>
    <row r="71" spans="1:13" s="83" customFormat="1" ht="34" customHeight="1" thickBot="1" x14ac:dyDescent="0.4">
      <c r="A71" s="46" t="s">
        <v>247</v>
      </c>
      <c r="B71" s="14" t="s">
        <v>8</v>
      </c>
      <c r="C71" s="14" t="s">
        <v>248</v>
      </c>
      <c r="D71" s="8" t="s">
        <v>249</v>
      </c>
      <c r="E71" s="16" t="s">
        <v>250</v>
      </c>
      <c r="F71" s="13" t="s">
        <v>251</v>
      </c>
      <c r="G71" s="13" t="s">
        <v>252</v>
      </c>
      <c r="H71" s="23">
        <v>85.5</v>
      </c>
      <c r="I71" s="23">
        <v>85.5</v>
      </c>
      <c r="J71" s="45" t="s">
        <v>10</v>
      </c>
      <c r="K71" s="45" t="s">
        <v>10</v>
      </c>
      <c r="L71" s="64">
        <v>13.55</v>
      </c>
      <c r="M71" s="64">
        <v>13.55</v>
      </c>
    </row>
    <row r="72" spans="1:13" s="82" customFormat="1" ht="42.75" customHeight="1" x14ac:dyDescent="0.35">
      <c r="A72" s="28" t="s">
        <v>253</v>
      </c>
      <c r="B72" s="29"/>
      <c r="C72" s="29"/>
      <c r="D72" s="29"/>
      <c r="E72" s="29"/>
      <c r="F72" s="29"/>
      <c r="G72" s="29"/>
      <c r="H72" s="29"/>
      <c r="I72" s="29"/>
      <c r="J72" s="29"/>
      <c r="K72" s="29"/>
      <c r="L72" s="29"/>
      <c r="M72" s="61"/>
    </row>
    <row r="73" spans="1:13" s="83" customFormat="1" ht="34" customHeight="1" x14ac:dyDescent="0.35">
      <c r="A73" s="49" t="s">
        <v>254</v>
      </c>
      <c r="B73" s="42" t="s">
        <v>12</v>
      </c>
      <c r="C73" s="42" t="s">
        <v>255</v>
      </c>
      <c r="D73" s="43" t="s">
        <v>256</v>
      </c>
      <c r="E73" s="44" t="s">
        <v>257</v>
      </c>
      <c r="F73" s="41" t="s">
        <v>258</v>
      </c>
      <c r="G73" s="41" t="s">
        <v>259</v>
      </c>
      <c r="H73" s="23">
        <v>76</v>
      </c>
      <c r="I73" s="23">
        <v>81</v>
      </c>
      <c r="J73" s="23" t="s">
        <v>10</v>
      </c>
      <c r="K73" s="23" t="s">
        <v>10</v>
      </c>
      <c r="L73" s="64">
        <v>11.73</v>
      </c>
      <c r="M73" s="64">
        <v>11.73</v>
      </c>
    </row>
    <row r="74" spans="1:13" s="83" customFormat="1" ht="34" customHeight="1" x14ac:dyDescent="0.35">
      <c r="A74" s="48" t="s">
        <v>260</v>
      </c>
      <c r="B74" s="97" t="s">
        <v>8</v>
      </c>
      <c r="C74" s="97" t="s">
        <v>255</v>
      </c>
      <c r="D74" s="99" t="s">
        <v>261</v>
      </c>
      <c r="E74" s="101" t="s">
        <v>262</v>
      </c>
      <c r="F74" s="95" t="s">
        <v>263</v>
      </c>
      <c r="G74" s="95" t="s">
        <v>264</v>
      </c>
      <c r="H74" s="23">
        <v>81</v>
      </c>
      <c r="I74" s="23">
        <v>84</v>
      </c>
      <c r="J74" s="23" t="s">
        <v>36</v>
      </c>
      <c r="K74" s="23" t="s">
        <v>36</v>
      </c>
      <c r="L74" s="66">
        <v>11.73</v>
      </c>
      <c r="M74" s="66">
        <v>11.73</v>
      </c>
    </row>
    <row r="75" spans="1:13" s="83" customFormat="1" ht="34" customHeight="1" x14ac:dyDescent="0.35">
      <c r="A75" s="48" t="s">
        <v>265</v>
      </c>
      <c r="B75" s="98"/>
      <c r="C75" s="98"/>
      <c r="D75" s="100"/>
      <c r="E75" s="102"/>
      <c r="F75" s="96"/>
      <c r="G75" s="96"/>
      <c r="H75" s="23">
        <v>88</v>
      </c>
      <c r="I75" s="23">
        <v>92</v>
      </c>
      <c r="J75" s="23" t="s">
        <v>36</v>
      </c>
      <c r="K75" s="23" t="s">
        <v>36</v>
      </c>
      <c r="L75" s="64">
        <v>11.73</v>
      </c>
      <c r="M75" s="64">
        <v>11.73</v>
      </c>
    </row>
    <row r="76" spans="1:13" s="83" customFormat="1" ht="33.75" customHeight="1" thickBot="1" x14ac:dyDescent="0.4">
      <c r="A76" s="46" t="s">
        <v>266</v>
      </c>
      <c r="B76" s="14" t="s">
        <v>8</v>
      </c>
      <c r="C76" s="14" t="s">
        <v>267</v>
      </c>
      <c r="D76" s="8" t="s">
        <v>268</v>
      </c>
      <c r="E76" s="16" t="s">
        <v>269</v>
      </c>
      <c r="F76" s="13" t="s">
        <v>270</v>
      </c>
      <c r="G76" s="13" t="s">
        <v>271</v>
      </c>
      <c r="H76" s="23">
        <v>76</v>
      </c>
      <c r="I76" s="33">
        <v>79</v>
      </c>
      <c r="J76" s="45" t="s">
        <v>36</v>
      </c>
      <c r="K76" s="45" t="s">
        <v>36</v>
      </c>
      <c r="L76" s="64">
        <v>14.45</v>
      </c>
      <c r="M76" s="64">
        <v>14.45</v>
      </c>
    </row>
    <row r="77" spans="1:13" s="82" customFormat="1" ht="42.75" customHeight="1" thickBot="1" x14ac:dyDescent="0.4">
      <c r="A77" s="51" t="s">
        <v>272</v>
      </c>
      <c r="B77" s="52"/>
      <c r="C77" s="52"/>
      <c r="D77" s="52"/>
      <c r="E77" s="52"/>
      <c r="F77" s="52"/>
      <c r="G77" s="52"/>
      <c r="H77" s="52"/>
      <c r="I77" s="52"/>
      <c r="J77" s="52"/>
      <c r="K77" s="52"/>
      <c r="L77" s="52"/>
      <c r="M77" s="62"/>
    </row>
    <row r="78" spans="1:13" s="83" customFormat="1" ht="34" customHeight="1" x14ac:dyDescent="0.35">
      <c r="A78" s="53" t="s">
        <v>273</v>
      </c>
      <c r="B78" s="54" t="s">
        <v>8</v>
      </c>
      <c r="C78" s="54" t="s">
        <v>274</v>
      </c>
      <c r="D78" s="55" t="s">
        <v>274</v>
      </c>
      <c r="E78" s="56" t="s">
        <v>275</v>
      </c>
      <c r="F78" s="57" t="s">
        <v>276</v>
      </c>
      <c r="G78" s="57" t="s">
        <v>277</v>
      </c>
      <c r="H78" s="58">
        <v>82</v>
      </c>
      <c r="I78" s="58">
        <v>86</v>
      </c>
      <c r="J78" s="65" t="s">
        <v>36</v>
      </c>
      <c r="K78" s="65" t="s">
        <v>337</v>
      </c>
      <c r="L78" s="63">
        <v>12.5</v>
      </c>
      <c r="M78" s="63">
        <v>13</v>
      </c>
    </row>
    <row r="79" spans="1:13" s="83" customFormat="1" ht="34" customHeight="1" x14ac:dyDescent="0.35">
      <c r="A79" s="46" t="s">
        <v>278</v>
      </c>
      <c r="B79" s="14" t="s">
        <v>8</v>
      </c>
      <c r="C79" s="8" t="s">
        <v>279</v>
      </c>
      <c r="D79" s="8" t="s">
        <v>279</v>
      </c>
      <c r="E79" s="16" t="s">
        <v>280</v>
      </c>
      <c r="F79" s="13" t="s">
        <v>281</v>
      </c>
      <c r="G79" s="13" t="s">
        <v>282</v>
      </c>
      <c r="H79" s="33">
        <v>68</v>
      </c>
      <c r="I79" s="33">
        <v>71</v>
      </c>
      <c r="J79" s="23" t="s">
        <v>36</v>
      </c>
      <c r="K79" s="23" t="s">
        <v>36</v>
      </c>
      <c r="L79" s="64">
        <v>12.5</v>
      </c>
      <c r="M79" s="64">
        <v>13.9</v>
      </c>
    </row>
    <row r="80" spans="1:13" s="83" customFormat="1" ht="34" hidden="1" customHeight="1" x14ac:dyDescent="0.35">
      <c r="A80" s="46" t="s">
        <v>283</v>
      </c>
      <c r="B80" s="14" t="s">
        <v>12</v>
      </c>
      <c r="C80" s="8" t="s">
        <v>279</v>
      </c>
      <c r="D80" s="8" t="s">
        <v>279</v>
      </c>
      <c r="E80" s="16" t="s">
        <v>284</v>
      </c>
      <c r="F80" s="13" t="s">
        <v>285</v>
      </c>
      <c r="G80" s="13" t="s">
        <v>286</v>
      </c>
      <c r="H80" s="33">
        <v>81.5</v>
      </c>
      <c r="I80" s="33"/>
      <c r="J80" s="23" t="s">
        <v>36</v>
      </c>
      <c r="K80" s="23"/>
      <c r="L80" s="64">
        <v>15.5</v>
      </c>
      <c r="M80" s="64"/>
    </row>
    <row r="81" spans="1:13" s="83" customFormat="1" ht="34" customHeight="1" x14ac:dyDescent="0.35">
      <c r="A81" s="46" t="s">
        <v>288</v>
      </c>
      <c r="B81" s="14" t="s">
        <v>8</v>
      </c>
      <c r="C81" s="14" t="s">
        <v>287</v>
      </c>
      <c r="D81" s="8" t="s">
        <v>287</v>
      </c>
      <c r="E81" s="16" t="s">
        <v>289</v>
      </c>
      <c r="F81" s="13" t="s">
        <v>290</v>
      </c>
      <c r="G81" s="13" t="s">
        <v>291</v>
      </c>
      <c r="H81" s="33">
        <v>74.5</v>
      </c>
      <c r="I81" s="33">
        <v>90</v>
      </c>
      <c r="J81" s="33" t="s">
        <v>10</v>
      </c>
      <c r="K81" s="33" t="s">
        <v>10</v>
      </c>
      <c r="L81" s="33">
        <v>15.5</v>
      </c>
      <c r="M81" s="33">
        <v>16.899999999999999</v>
      </c>
    </row>
    <row r="82" spans="1:13" s="83" customFormat="1" ht="34" customHeight="1" x14ac:dyDescent="0.35">
      <c r="A82" s="46" t="s">
        <v>292</v>
      </c>
      <c r="B82" s="14" t="s">
        <v>12</v>
      </c>
      <c r="C82" s="14" t="s">
        <v>287</v>
      </c>
      <c r="D82" s="8" t="s">
        <v>287</v>
      </c>
      <c r="E82" s="16" t="s">
        <v>293</v>
      </c>
      <c r="F82" s="13" t="s">
        <v>294</v>
      </c>
      <c r="G82" s="13" t="s">
        <v>295</v>
      </c>
      <c r="H82" s="33">
        <v>78.5</v>
      </c>
      <c r="I82" s="33">
        <v>80</v>
      </c>
      <c r="J82" s="33" t="s">
        <v>10</v>
      </c>
      <c r="K82" s="33" t="s">
        <v>10</v>
      </c>
      <c r="L82" s="33">
        <v>10.9</v>
      </c>
      <c r="M82" s="33">
        <v>11.5</v>
      </c>
    </row>
    <row r="83" spans="1:13" s="83" customFormat="1" ht="34" customHeight="1" x14ac:dyDescent="0.35">
      <c r="A83" s="46" t="s">
        <v>296</v>
      </c>
      <c r="B83" s="14" t="s">
        <v>8</v>
      </c>
      <c r="C83" s="14" t="s">
        <v>287</v>
      </c>
      <c r="D83" s="8" t="s">
        <v>287</v>
      </c>
      <c r="E83" s="16" t="s">
        <v>297</v>
      </c>
      <c r="F83" s="13" t="s">
        <v>298</v>
      </c>
      <c r="G83" s="13" t="s">
        <v>299</v>
      </c>
      <c r="H83" s="33">
        <v>78.5</v>
      </c>
      <c r="I83" s="33">
        <v>87</v>
      </c>
      <c r="J83" s="33" t="s">
        <v>10</v>
      </c>
      <c r="K83" s="33" t="s">
        <v>10</v>
      </c>
      <c r="L83" s="33">
        <v>15.5</v>
      </c>
      <c r="M83" s="33">
        <v>16.899999999999999</v>
      </c>
    </row>
    <row r="84" spans="1:13" s="83" customFormat="1" ht="34" customHeight="1" thickBot="1" x14ac:dyDescent="0.4">
      <c r="A84" s="47" t="s">
        <v>300</v>
      </c>
      <c r="B84" s="19" t="s">
        <v>12</v>
      </c>
      <c r="C84" s="19" t="s">
        <v>287</v>
      </c>
      <c r="D84" s="22" t="s">
        <v>287</v>
      </c>
      <c r="E84" s="21" t="s">
        <v>301</v>
      </c>
      <c r="F84" s="20" t="s">
        <v>302</v>
      </c>
      <c r="G84" s="20" t="s">
        <v>303</v>
      </c>
      <c r="H84" s="45">
        <v>69</v>
      </c>
      <c r="I84" s="33">
        <v>70</v>
      </c>
      <c r="J84" s="33" t="s">
        <v>36</v>
      </c>
      <c r="K84" s="33" t="s">
        <v>10</v>
      </c>
      <c r="L84" s="33">
        <v>10.5</v>
      </c>
      <c r="M84" s="33">
        <v>12.9</v>
      </c>
    </row>
    <row r="85" spans="1:13" s="83" customFormat="1" ht="15" x14ac:dyDescent="0.35">
      <c r="A85" s="1"/>
      <c r="B85" s="1"/>
      <c r="C85" s="1"/>
      <c r="D85" s="1"/>
      <c r="E85" s="1"/>
      <c r="F85" s="1"/>
      <c r="G85" s="1"/>
      <c r="H85" s="1"/>
      <c r="I85" s="1"/>
      <c r="J85" s="1"/>
      <c r="K85" s="1"/>
      <c r="L85" s="1"/>
      <c r="M85" s="1"/>
    </row>
    <row r="86" spans="1:13" s="85" customFormat="1" ht="22.3" x14ac:dyDescent="0.45">
      <c r="A86" s="26" t="s">
        <v>304</v>
      </c>
      <c r="B86" s="3"/>
      <c r="C86" s="3"/>
      <c r="D86" s="3"/>
      <c r="E86" s="3"/>
      <c r="F86" s="3"/>
      <c r="G86" s="3"/>
      <c r="H86" s="3"/>
      <c r="I86" s="3"/>
      <c r="J86" s="3"/>
      <c r="K86" s="3"/>
      <c r="L86" s="3"/>
      <c r="M86" s="3"/>
    </row>
    <row r="87" spans="1:13" s="85" customFormat="1" ht="19.75" x14ac:dyDescent="0.45">
      <c r="A87" s="2"/>
      <c r="B87" s="2"/>
      <c r="C87" s="2"/>
      <c r="D87" s="2"/>
      <c r="E87" s="2"/>
      <c r="F87" s="2"/>
      <c r="G87" s="2"/>
      <c r="H87" s="6"/>
      <c r="I87" s="6"/>
      <c r="J87" s="6"/>
      <c r="K87" s="6"/>
      <c r="L87" s="6"/>
      <c r="M87" s="6"/>
    </row>
    <row r="88" spans="1:13" s="85" customFormat="1" ht="24" customHeight="1" x14ac:dyDescent="0.45">
      <c r="A88" s="34" t="s">
        <v>305</v>
      </c>
      <c r="B88" s="35"/>
      <c r="C88" s="35"/>
      <c r="D88" s="35"/>
      <c r="E88" s="35"/>
      <c r="F88" s="35"/>
      <c r="G88" s="35"/>
      <c r="H88" s="9"/>
      <c r="I88" s="9"/>
      <c r="J88" s="9"/>
      <c r="K88" s="9"/>
      <c r="L88" s="9"/>
      <c r="M88" s="9"/>
    </row>
    <row r="89" spans="1:13" s="85" customFormat="1" ht="19.75" x14ac:dyDescent="0.45">
      <c r="A89" s="36"/>
      <c r="B89" s="35"/>
      <c r="C89" s="35"/>
      <c r="D89" s="35"/>
      <c r="E89" s="35"/>
      <c r="F89" s="35"/>
      <c r="G89" s="35"/>
      <c r="H89" s="9"/>
      <c r="I89" s="9"/>
      <c r="J89" s="9"/>
      <c r="K89" s="9"/>
      <c r="L89" s="9"/>
      <c r="M89" s="9"/>
    </row>
    <row r="90" spans="1:13" s="85" customFormat="1" ht="24" customHeight="1" x14ac:dyDescent="0.45">
      <c r="A90" s="34" t="s">
        <v>306</v>
      </c>
      <c r="B90" s="34"/>
      <c r="C90" s="34"/>
      <c r="D90" s="34"/>
      <c r="E90" s="34"/>
      <c r="F90" s="34"/>
      <c r="G90" s="34"/>
      <c r="H90" s="34"/>
      <c r="I90" s="34"/>
      <c r="J90" s="34"/>
      <c r="K90" s="34"/>
      <c r="L90" s="34"/>
      <c r="M90" s="34"/>
    </row>
    <row r="91" spans="1:13" s="85" customFormat="1" ht="19.75" x14ac:dyDescent="0.45">
      <c r="A91" s="37"/>
      <c r="B91" s="37"/>
      <c r="C91" s="37"/>
      <c r="D91" s="37"/>
      <c r="E91" s="37"/>
      <c r="F91" s="37"/>
      <c r="G91" s="37"/>
      <c r="H91" s="11"/>
      <c r="I91" s="11"/>
      <c r="J91" s="11"/>
      <c r="K91" s="11"/>
      <c r="L91" s="11"/>
      <c r="M91" s="11"/>
    </row>
    <row r="92" spans="1:13" s="85" customFormat="1" ht="22.5" customHeight="1" x14ac:dyDescent="0.45">
      <c r="A92" s="34" t="s">
        <v>339</v>
      </c>
      <c r="B92" s="34"/>
      <c r="C92" s="34"/>
      <c r="D92" s="34"/>
      <c r="E92" s="34"/>
      <c r="F92" s="34"/>
      <c r="G92" s="34"/>
      <c r="H92" s="34"/>
      <c r="I92" s="34"/>
      <c r="J92" s="34"/>
      <c r="K92" s="34"/>
      <c r="L92" s="34"/>
      <c r="M92" s="34"/>
    </row>
    <row r="93" spans="1:13" s="85" customFormat="1" ht="19.75" x14ac:dyDescent="0.45">
      <c r="A93" s="4"/>
      <c r="B93" s="4"/>
      <c r="C93" s="4"/>
      <c r="D93" s="4"/>
      <c r="E93" s="4"/>
      <c r="F93" s="4"/>
      <c r="G93" s="4"/>
      <c r="H93" s="7"/>
      <c r="I93" s="7"/>
      <c r="J93" s="7"/>
      <c r="K93" s="7"/>
      <c r="L93" s="7"/>
      <c r="M93" s="7"/>
    </row>
    <row r="94" spans="1:13" s="85" customFormat="1" ht="25.5" customHeight="1" x14ac:dyDescent="0.45">
      <c r="A94" s="3" t="s">
        <v>307</v>
      </c>
      <c r="B94" s="3"/>
      <c r="C94" s="3"/>
      <c r="D94" s="3"/>
      <c r="E94" s="3"/>
      <c r="F94" s="3"/>
      <c r="G94" s="3"/>
      <c r="H94" s="6"/>
      <c r="I94" s="6"/>
      <c r="J94" s="6"/>
      <c r="K94" s="6"/>
      <c r="L94" s="6"/>
      <c r="M94" s="6"/>
    </row>
    <row r="95" spans="1:13" s="85" customFormat="1" ht="19.75" x14ac:dyDescent="0.45">
      <c r="A95" s="3"/>
      <c r="B95" s="3"/>
      <c r="C95" s="3"/>
      <c r="D95" s="3"/>
      <c r="E95" s="3"/>
      <c r="F95" s="3"/>
      <c r="G95" s="3"/>
      <c r="H95" s="6"/>
      <c r="I95" s="6"/>
      <c r="J95" s="6"/>
      <c r="K95" s="6"/>
      <c r="L95" s="6"/>
      <c r="M95" s="6"/>
    </row>
    <row r="96" spans="1:13" s="85" customFormat="1" ht="25.5" customHeight="1" x14ac:dyDescent="0.45">
      <c r="A96" s="3" t="s">
        <v>308</v>
      </c>
      <c r="B96" s="3"/>
      <c r="C96" s="3"/>
      <c r="D96" s="3"/>
      <c r="E96" s="3"/>
      <c r="F96" s="3"/>
      <c r="G96" s="3"/>
      <c r="H96" s="6"/>
      <c r="I96" s="6"/>
      <c r="J96" s="6"/>
      <c r="K96" s="6"/>
      <c r="L96" s="6"/>
      <c r="M96" s="6"/>
    </row>
    <row r="97" spans="1:255" s="85" customFormat="1" ht="19.75" x14ac:dyDescent="0.45">
      <c r="A97" s="3"/>
      <c r="B97" s="3"/>
      <c r="C97" s="3"/>
      <c r="D97" s="3"/>
      <c r="E97" s="3"/>
      <c r="F97" s="3"/>
      <c r="G97" s="3"/>
      <c r="H97" s="6"/>
      <c r="I97" s="6"/>
      <c r="J97" s="6"/>
      <c r="K97" s="6"/>
      <c r="L97" s="6"/>
      <c r="M97" s="6"/>
    </row>
    <row r="98" spans="1:255" s="85" customFormat="1" ht="22.5" customHeight="1" x14ac:dyDescent="0.45">
      <c r="A98" s="3" t="s">
        <v>309</v>
      </c>
      <c r="B98" s="3"/>
      <c r="C98" s="3"/>
      <c r="D98" s="3"/>
      <c r="E98" s="3"/>
      <c r="F98" s="3"/>
      <c r="G98" s="3"/>
      <c r="H98" s="3"/>
      <c r="I98" s="3"/>
      <c r="J98" s="3"/>
      <c r="K98" s="3"/>
      <c r="L98" s="3"/>
      <c r="M98" s="3"/>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c r="DF98" s="86"/>
      <c r="DG98" s="86"/>
      <c r="DH98" s="86"/>
      <c r="DI98" s="86"/>
      <c r="DJ98" s="86"/>
      <c r="DK98" s="86"/>
      <c r="DL98" s="86"/>
      <c r="DM98" s="86"/>
      <c r="DN98" s="86"/>
      <c r="DO98" s="86"/>
      <c r="DP98" s="86"/>
      <c r="DQ98" s="86"/>
      <c r="DR98" s="86"/>
      <c r="DS98" s="86"/>
      <c r="DT98" s="86"/>
      <c r="DU98" s="86"/>
      <c r="DV98" s="86"/>
      <c r="DW98" s="86"/>
      <c r="DX98" s="86"/>
      <c r="DY98" s="86"/>
      <c r="DZ98" s="86"/>
      <c r="EA98" s="86"/>
      <c r="EB98" s="86"/>
      <c r="EC98" s="86"/>
      <c r="ED98" s="86"/>
      <c r="EE98" s="86"/>
      <c r="EF98" s="86"/>
      <c r="EG98" s="86"/>
      <c r="EH98" s="86"/>
      <c r="EI98" s="86"/>
      <c r="EJ98" s="86"/>
      <c r="EK98" s="86"/>
      <c r="EL98" s="86"/>
      <c r="EM98" s="86"/>
      <c r="EN98" s="86"/>
      <c r="EO98" s="86"/>
      <c r="EP98" s="86"/>
      <c r="EQ98" s="86"/>
      <c r="ER98" s="86"/>
      <c r="ES98" s="86"/>
      <c r="ET98" s="86"/>
      <c r="EU98" s="86"/>
      <c r="EV98" s="86"/>
      <c r="EW98" s="86"/>
      <c r="EX98" s="86"/>
      <c r="EY98" s="86"/>
      <c r="EZ98" s="86"/>
      <c r="FA98" s="86"/>
      <c r="FB98" s="86"/>
      <c r="FC98" s="86"/>
      <c r="FD98" s="86"/>
      <c r="FE98" s="86"/>
      <c r="FF98" s="86"/>
      <c r="FG98" s="86"/>
      <c r="FH98" s="86"/>
      <c r="FI98" s="86"/>
      <c r="FJ98" s="86"/>
      <c r="FK98" s="86"/>
      <c r="FL98" s="86"/>
      <c r="FM98" s="86"/>
      <c r="FN98" s="86"/>
      <c r="FO98" s="86"/>
      <c r="FP98" s="86"/>
      <c r="FQ98" s="86"/>
      <c r="FR98" s="86"/>
      <c r="FS98" s="86"/>
      <c r="FT98" s="86"/>
      <c r="FU98" s="86"/>
      <c r="FV98" s="86"/>
      <c r="FW98" s="86"/>
      <c r="FX98" s="86"/>
      <c r="FY98" s="86"/>
      <c r="FZ98" s="86"/>
      <c r="GA98" s="86"/>
      <c r="GB98" s="86"/>
      <c r="GC98" s="86"/>
      <c r="GD98" s="86"/>
      <c r="GE98" s="86"/>
      <c r="GF98" s="86"/>
      <c r="GG98" s="86"/>
      <c r="GH98" s="86"/>
      <c r="GI98" s="86"/>
      <c r="GJ98" s="86"/>
      <c r="GK98" s="86"/>
      <c r="GL98" s="86"/>
      <c r="GM98" s="86"/>
      <c r="GN98" s="86"/>
      <c r="GO98" s="86"/>
      <c r="GP98" s="86"/>
      <c r="GQ98" s="86"/>
      <c r="GR98" s="86"/>
      <c r="GS98" s="86"/>
      <c r="GT98" s="86"/>
      <c r="GU98" s="86"/>
      <c r="GV98" s="86"/>
      <c r="GW98" s="86"/>
      <c r="GX98" s="86"/>
      <c r="GY98" s="86"/>
      <c r="GZ98" s="86"/>
      <c r="HA98" s="86"/>
      <c r="HB98" s="86"/>
      <c r="HC98" s="86"/>
      <c r="HD98" s="86"/>
      <c r="HE98" s="86"/>
      <c r="HF98" s="86"/>
      <c r="HG98" s="86"/>
      <c r="HH98" s="86"/>
      <c r="HI98" s="86"/>
      <c r="HJ98" s="86"/>
      <c r="HK98" s="86"/>
      <c r="HL98" s="86"/>
      <c r="HM98" s="86"/>
      <c r="HN98" s="86"/>
      <c r="HO98" s="86"/>
      <c r="HP98" s="86"/>
      <c r="HQ98" s="86"/>
      <c r="HR98" s="86"/>
      <c r="HS98" s="86"/>
      <c r="HT98" s="86"/>
      <c r="HU98" s="86"/>
      <c r="HV98" s="86"/>
      <c r="HW98" s="86"/>
      <c r="HX98" s="86"/>
      <c r="HY98" s="86"/>
      <c r="HZ98" s="86"/>
      <c r="IA98" s="86"/>
      <c r="IB98" s="86"/>
      <c r="IC98" s="86"/>
      <c r="ID98" s="86"/>
      <c r="IE98" s="86"/>
      <c r="IF98" s="86"/>
      <c r="IG98" s="86"/>
      <c r="IH98" s="86"/>
      <c r="II98" s="86"/>
      <c r="IJ98" s="86"/>
      <c r="IK98" s="86"/>
      <c r="IL98" s="86"/>
      <c r="IM98" s="86"/>
      <c r="IN98" s="86"/>
      <c r="IO98" s="86"/>
      <c r="IP98" s="86"/>
      <c r="IQ98" s="86"/>
      <c r="IR98" s="86"/>
      <c r="IS98" s="86"/>
      <c r="IT98" s="86"/>
      <c r="IU98" s="86"/>
    </row>
    <row r="99" spans="1:255" s="85" customFormat="1" ht="25.5" customHeight="1" x14ac:dyDescent="0.45">
      <c r="A99" s="3" t="s">
        <v>310</v>
      </c>
      <c r="B99" s="3"/>
      <c r="C99" s="3"/>
      <c r="D99" s="3"/>
      <c r="E99" s="3"/>
      <c r="F99" s="3"/>
      <c r="G99" s="3"/>
      <c r="H99" s="3"/>
      <c r="I99" s="3"/>
      <c r="J99" s="3"/>
      <c r="K99" s="3"/>
      <c r="L99" s="3"/>
      <c r="M99" s="3"/>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c r="DF99" s="86"/>
      <c r="DG99" s="86"/>
      <c r="DH99" s="86"/>
      <c r="DI99" s="86"/>
      <c r="DJ99" s="86"/>
      <c r="DK99" s="86"/>
      <c r="DL99" s="86"/>
      <c r="DM99" s="86"/>
      <c r="DN99" s="86"/>
      <c r="DO99" s="86"/>
      <c r="DP99" s="86"/>
      <c r="DQ99" s="86"/>
      <c r="DR99" s="86"/>
      <c r="DS99" s="86"/>
      <c r="DT99" s="86"/>
      <c r="DU99" s="86"/>
      <c r="DV99" s="86"/>
      <c r="DW99" s="86"/>
      <c r="DX99" s="86"/>
      <c r="DY99" s="86"/>
      <c r="DZ99" s="86"/>
      <c r="EA99" s="86"/>
      <c r="EB99" s="86"/>
      <c r="EC99" s="86"/>
      <c r="ED99" s="86"/>
      <c r="EE99" s="86"/>
      <c r="EF99" s="86"/>
      <c r="EG99" s="86"/>
      <c r="EH99" s="86"/>
      <c r="EI99" s="86"/>
      <c r="EJ99" s="86"/>
      <c r="EK99" s="86"/>
      <c r="EL99" s="86"/>
      <c r="EM99" s="86"/>
      <c r="EN99" s="86"/>
      <c r="EO99" s="86"/>
      <c r="EP99" s="86"/>
      <c r="EQ99" s="86"/>
      <c r="ER99" s="86"/>
      <c r="ES99" s="86"/>
      <c r="ET99" s="86"/>
      <c r="EU99" s="86"/>
      <c r="EV99" s="86"/>
      <c r="EW99" s="86"/>
      <c r="EX99" s="86"/>
      <c r="EY99" s="86"/>
      <c r="EZ99" s="86"/>
      <c r="FA99" s="86"/>
      <c r="FB99" s="86"/>
      <c r="FC99" s="86"/>
      <c r="FD99" s="86"/>
      <c r="FE99" s="86"/>
      <c r="FF99" s="86"/>
      <c r="FG99" s="86"/>
      <c r="FH99" s="86"/>
      <c r="FI99" s="86"/>
      <c r="FJ99" s="86"/>
      <c r="FK99" s="86"/>
      <c r="FL99" s="86"/>
      <c r="FM99" s="86"/>
      <c r="FN99" s="86"/>
      <c r="FO99" s="86"/>
      <c r="FP99" s="86"/>
      <c r="FQ99" s="86"/>
      <c r="FR99" s="86"/>
      <c r="FS99" s="86"/>
      <c r="FT99" s="86"/>
      <c r="FU99" s="86"/>
      <c r="FV99" s="86"/>
      <c r="FW99" s="86"/>
      <c r="FX99" s="86"/>
      <c r="FY99" s="86"/>
      <c r="FZ99" s="86"/>
      <c r="GA99" s="86"/>
      <c r="GB99" s="86"/>
      <c r="GC99" s="86"/>
      <c r="GD99" s="86"/>
      <c r="GE99" s="86"/>
      <c r="GF99" s="86"/>
      <c r="GG99" s="86"/>
      <c r="GH99" s="86"/>
      <c r="GI99" s="86"/>
      <c r="GJ99" s="86"/>
      <c r="GK99" s="86"/>
      <c r="GL99" s="86"/>
      <c r="GM99" s="86"/>
      <c r="GN99" s="86"/>
      <c r="GO99" s="86"/>
      <c r="GP99" s="86"/>
      <c r="GQ99" s="86"/>
      <c r="GR99" s="86"/>
      <c r="GS99" s="86"/>
      <c r="GT99" s="86"/>
      <c r="GU99" s="86"/>
      <c r="GV99" s="86"/>
      <c r="GW99" s="86"/>
      <c r="GX99" s="86"/>
      <c r="GY99" s="86"/>
      <c r="GZ99" s="86"/>
      <c r="HA99" s="86"/>
      <c r="HB99" s="86"/>
      <c r="HC99" s="86"/>
      <c r="HD99" s="86"/>
      <c r="HE99" s="86"/>
      <c r="HF99" s="86"/>
      <c r="HG99" s="86"/>
      <c r="HH99" s="86"/>
      <c r="HI99" s="86"/>
      <c r="HJ99" s="86"/>
      <c r="HK99" s="86"/>
      <c r="HL99" s="86"/>
      <c r="HM99" s="86"/>
      <c r="HN99" s="86"/>
      <c r="HO99" s="86"/>
      <c r="HP99" s="86"/>
      <c r="HQ99" s="86"/>
      <c r="HR99" s="86"/>
      <c r="HS99" s="86"/>
      <c r="HT99" s="86"/>
      <c r="HU99" s="86"/>
      <c r="HV99" s="86"/>
      <c r="HW99" s="86"/>
      <c r="HX99" s="86"/>
      <c r="HY99" s="86"/>
      <c r="HZ99" s="86"/>
      <c r="IA99" s="86"/>
      <c r="IB99" s="86"/>
      <c r="IC99" s="86"/>
      <c r="ID99" s="86"/>
      <c r="IE99" s="86"/>
      <c r="IF99" s="86"/>
      <c r="IG99" s="86"/>
      <c r="IH99" s="86"/>
      <c r="II99" s="86"/>
      <c r="IJ99" s="86"/>
      <c r="IK99" s="86"/>
      <c r="IL99" s="86"/>
      <c r="IM99" s="86"/>
      <c r="IN99" s="86"/>
      <c r="IO99" s="86"/>
      <c r="IP99" s="86"/>
      <c r="IQ99" s="86"/>
      <c r="IR99" s="86"/>
      <c r="IS99" s="86"/>
      <c r="IT99" s="86"/>
      <c r="IU99" s="86"/>
    </row>
    <row r="100" spans="1:255" s="85" customFormat="1" ht="19.75" x14ac:dyDescent="0.45">
      <c r="A100" s="3"/>
      <c r="B100" s="3"/>
      <c r="C100" s="3"/>
      <c r="D100" s="3"/>
      <c r="E100" s="3"/>
      <c r="F100" s="3"/>
      <c r="G100" s="3"/>
      <c r="H100" s="6"/>
      <c r="I100" s="6"/>
      <c r="J100" s="6"/>
      <c r="K100" s="6"/>
      <c r="L100" s="6"/>
      <c r="M100" s="6"/>
    </row>
    <row r="101" spans="1:255" s="85" customFormat="1" ht="25.5" customHeight="1" x14ac:dyDescent="0.45">
      <c r="A101" s="3" t="s">
        <v>311</v>
      </c>
      <c r="B101" s="3"/>
      <c r="C101" s="3"/>
      <c r="D101" s="3"/>
      <c r="E101" s="3"/>
      <c r="F101" s="3"/>
      <c r="G101" s="3"/>
      <c r="H101" s="6"/>
      <c r="I101" s="6"/>
      <c r="J101" s="6"/>
      <c r="K101" s="6"/>
      <c r="L101" s="6"/>
      <c r="M101" s="6"/>
    </row>
    <row r="102" spans="1:255" s="85" customFormat="1" ht="19.75" x14ac:dyDescent="0.45">
      <c r="A102" s="3"/>
      <c r="B102" s="3"/>
      <c r="C102" s="3"/>
      <c r="D102" s="3"/>
      <c r="E102" s="3"/>
      <c r="F102" s="3"/>
      <c r="G102" s="3"/>
      <c r="H102" s="6"/>
      <c r="I102" s="6"/>
      <c r="J102" s="6"/>
      <c r="K102" s="6"/>
      <c r="L102" s="6"/>
      <c r="M102" s="6"/>
    </row>
    <row r="103" spans="1:255" s="85" customFormat="1" ht="27" customHeight="1" x14ac:dyDescent="0.45">
      <c r="A103" s="25" t="s">
        <v>312</v>
      </c>
      <c r="B103" s="24"/>
      <c r="C103" s="24"/>
      <c r="D103" s="24"/>
      <c r="E103" s="24"/>
      <c r="F103" s="24"/>
      <c r="G103" s="24"/>
      <c r="H103" s="24"/>
      <c r="I103" s="24"/>
      <c r="J103" s="24"/>
      <c r="K103" s="24"/>
      <c r="L103" s="24"/>
      <c r="M103" s="24"/>
    </row>
    <row r="104" spans="1:255" s="85" customFormat="1" ht="19.75" x14ac:dyDescent="0.45">
      <c r="A104" s="3"/>
      <c r="B104" s="3"/>
      <c r="C104" s="3"/>
      <c r="D104" s="3"/>
      <c r="E104" s="3"/>
      <c r="F104" s="3"/>
      <c r="G104" s="3"/>
      <c r="H104" s="6"/>
      <c r="I104" s="6"/>
      <c r="J104" s="6"/>
      <c r="K104" s="6"/>
      <c r="L104" s="6"/>
      <c r="M104" s="6"/>
    </row>
    <row r="105" spans="1:255" s="85" customFormat="1" ht="28.5" customHeight="1" x14ac:dyDescent="0.45">
      <c r="A105" s="3" t="s">
        <v>313</v>
      </c>
      <c r="B105" s="3"/>
      <c r="C105" s="3"/>
      <c r="D105" s="3"/>
      <c r="E105" s="3"/>
      <c r="F105" s="3"/>
      <c r="G105" s="3"/>
      <c r="H105" s="6"/>
      <c r="I105" s="6"/>
      <c r="J105" s="6"/>
      <c r="K105" s="6"/>
      <c r="L105" s="6"/>
      <c r="M105" s="6"/>
    </row>
    <row r="106" spans="1:255" s="85" customFormat="1" ht="19.75" x14ac:dyDescent="0.45">
      <c r="A106" s="3"/>
      <c r="B106" s="3"/>
      <c r="C106" s="3"/>
      <c r="D106" s="3"/>
      <c r="E106" s="3"/>
      <c r="F106" s="3"/>
      <c r="G106" s="3"/>
      <c r="H106" s="6"/>
      <c r="I106" s="6"/>
      <c r="J106" s="6"/>
      <c r="K106" s="6"/>
      <c r="L106" s="6"/>
      <c r="M106" s="6"/>
    </row>
    <row r="107" spans="1:255" s="85" customFormat="1" ht="25.5" customHeight="1" x14ac:dyDescent="0.45">
      <c r="A107" s="3" t="s">
        <v>338</v>
      </c>
      <c r="B107" s="3"/>
      <c r="C107" s="3"/>
      <c r="D107" s="3"/>
      <c r="E107" s="3"/>
      <c r="F107" s="3"/>
      <c r="G107" s="3"/>
      <c r="H107" s="3"/>
      <c r="I107" s="3"/>
      <c r="J107" s="6"/>
      <c r="K107" s="6"/>
      <c r="L107" s="6"/>
      <c r="M107" s="6"/>
    </row>
    <row r="108" spans="1:255" s="85" customFormat="1" ht="19.75" x14ac:dyDescent="0.45">
      <c r="A108" s="3"/>
      <c r="B108" s="3"/>
      <c r="C108" s="3"/>
      <c r="D108" s="3"/>
      <c r="E108" s="3"/>
      <c r="F108" s="3"/>
      <c r="G108" s="3"/>
      <c r="H108" s="3"/>
      <c r="I108" s="3"/>
      <c r="J108" s="6"/>
      <c r="K108" s="6"/>
      <c r="L108" s="6"/>
      <c r="M108" s="6"/>
    </row>
    <row r="109" spans="1:255" s="85" customFormat="1" ht="27" customHeight="1" x14ac:dyDescent="0.45">
      <c r="A109" s="3" t="s">
        <v>314</v>
      </c>
      <c r="B109" s="3"/>
      <c r="C109" s="3"/>
      <c r="D109" s="3"/>
      <c r="E109" s="3"/>
      <c r="F109" s="3"/>
      <c r="G109" s="3"/>
      <c r="H109" s="3"/>
      <c r="I109" s="3"/>
      <c r="J109" s="6"/>
      <c r="K109" s="6"/>
      <c r="L109" s="6"/>
      <c r="M109" s="6"/>
    </row>
    <row r="110" spans="1:255" s="85" customFormat="1" ht="19.75" x14ac:dyDescent="0.45">
      <c r="A110" s="3"/>
      <c r="B110" s="3"/>
      <c r="C110" s="3"/>
      <c r="D110" s="3"/>
      <c r="E110" s="3"/>
      <c r="F110" s="3"/>
      <c r="G110" s="3"/>
      <c r="H110" s="6"/>
      <c r="I110" s="6"/>
      <c r="J110" s="6"/>
      <c r="K110" s="6"/>
      <c r="L110" s="6"/>
      <c r="M110" s="6"/>
    </row>
    <row r="111" spans="1:255" ht="28.5" customHeight="1" x14ac:dyDescent="0.45">
      <c r="A111" s="18" t="s">
        <v>315</v>
      </c>
    </row>
    <row r="112" spans="1:255" ht="19.75" x14ac:dyDescent="0.45">
      <c r="A112" s="18"/>
    </row>
    <row r="113" spans="1:13" s="85" customFormat="1" ht="25.5" customHeight="1" x14ac:dyDescent="0.45">
      <c r="A113" s="27" t="s">
        <v>316</v>
      </c>
      <c r="B113" s="34"/>
      <c r="C113" s="34"/>
      <c r="D113" s="34"/>
      <c r="E113" s="34"/>
      <c r="F113" s="34"/>
      <c r="G113" s="34"/>
      <c r="H113" s="34"/>
      <c r="I113" s="34"/>
      <c r="J113" s="34"/>
      <c r="K113" s="34"/>
      <c r="L113" s="34"/>
      <c r="M113" s="34"/>
    </row>
    <row r="115" spans="1:13" ht="25.5" customHeight="1" x14ac:dyDescent="0.3">
      <c r="A115" s="10" t="s">
        <v>317</v>
      </c>
    </row>
  </sheetData>
  <sheetProtection selectLockedCells="1"/>
  <dataConsolidate/>
  <mergeCells count="7">
    <mergeCell ref="G74:G75"/>
    <mergeCell ref="B74:B75"/>
    <mergeCell ref="C74:C75"/>
    <mergeCell ref="D74:D75"/>
    <mergeCell ref="E74:E75"/>
    <mergeCell ref="F74:F75"/>
    <mergeCell ref="B3:M3"/>
  </mergeCells>
  <phoneticPr fontId="4" type="noConversion"/>
  <hyperlinks>
    <hyperlink ref="G24" r:id="rId1" xr:uid="{00000000-0004-0000-0000-000004000000}"/>
    <hyperlink ref="G26" r:id="rId2" xr:uid="{00000000-0004-0000-0000-000005000000}"/>
    <hyperlink ref="G27" r:id="rId3" xr:uid="{00000000-0004-0000-0000-000006000000}"/>
    <hyperlink ref="G23" r:id="rId4" xr:uid="{00000000-0004-0000-0000-000007000000}"/>
    <hyperlink ref="G22" r:id="rId5" xr:uid="{00000000-0004-0000-0000-000008000000}"/>
    <hyperlink ref="G25" r:id="rId6" xr:uid="{00000000-0004-0000-0000-000009000000}"/>
    <hyperlink ref="G84" r:id="rId7" xr:uid="{00000000-0004-0000-0000-00000B000000}"/>
    <hyperlink ref="G61" r:id="rId8" xr:uid="{00000000-0004-0000-0000-00000D000000}"/>
    <hyperlink ref="G69" r:id="rId9" display="nhcampodecartagena@nh-hotels,com" xr:uid="{00000000-0004-0000-0000-00000E000000}"/>
    <hyperlink ref="G73" r:id="rId10" xr:uid="{00000000-0004-0000-0000-00000F000000}"/>
    <hyperlink ref="G83" r:id="rId11" xr:uid="{00000000-0004-0000-0000-000010000000}"/>
    <hyperlink ref="G82" r:id="rId12" xr:uid="{00000000-0004-0000-0000-000011000000}"/>
    <hyperlink ref="G81" r:id="rId13" xr:uid="{00000000-0004-0000-0000-000012000000}"/>
    <hyperlink ref="G71" r:id="rId14" xr:uid="{00000000-0004-0000-0000-000013000000}"/>
    <hyperlink ref="G68" r:id="rId15" xr:uid="{00000000-0004-0000-0000-000015000000}"/>
    <hyperlink ref="G78" r:id="rId16" xr:uid="{00000000-0004-0000-0000-000016000000}"/>
    <hyperlink ref="G76" r:id="rId17" xr:uid="{00000000-0004-0000-0000-000017000000}"/>
    <hyperlink ref="G74" r:id="rId18" xr:uid="{00000000-0004-0000-0000-000018000000}"/>
    <hyperlink ref="G79" r:id="rId19" xr:uid="{00000000-0004-0000-0000-000019000000}"/>
    <hyperlink ref="G80" r:id="rId20" xr:uid="{00000000-0004-0000-0000-00001A000000}"/>
    <hyperlink ref="G45" r:id="rId21" display="explayadelascanteras@nh-hotels.com" xr:uid="{00000000-0004-0000-0000-00001B000000}"/>
    <hyperlink ref="G63" r:id="rId22" xr:uid="{00000000-0004-0000-0000-00001C000000}"/>
    <hyperlink ref="G13" r:id="rId23" xr:uid="{00000000-0004-0000-0000-00001D000000}"/>
    <hyperlink ref="G38" r:id="rId24" xr:uid="{00000000-0004-0000-0000-00001E000000}"/>
    <hyperlink ref="G56" r:id="rId25" xr:uid="{00000000-0004-0000-0000-00001F000000}"/>
    <hyperlink ref="G55" r:id="rId26" xr:uid="{00000000-0004-0000-0000-000020000000}"/>
    <hyperlink ref="G46" r:id="rId27" xr:uid="{00000000-0004-0000-0000-000021000000}"/>
    <hyperlink ref="G34" r:id="rId28" xr:uid="{00000000-0004-0000-0000-000023000000}"/>
    <hyperlink ref="G33" r:id="rId29" xr:uid="{00000000-0004-0000-0000-000024000000}"/>
    <hyperlink ref="G48" r:id="rId30" xr:uid="{00000000-0004-0000-0000-000025000000}"/>
    <hyperlink ref="G54" r:id="rId31" xr:uid="{00000000-0004-0000-0000-000026000000}"/>
    <hyperlink ref="G64" r:id="rId32" xr:uid="{00000000-0004-0000-0000-000027000000}"/>
    <hyperlink ref="G42" r:id="rId33" xr:uid="{00000000-0004-0000-0000-000028000000}"/>
    <hyperlink ref="G14" r:id="rId34" xr:uid="{00000000-0004-0000-0000-000029000000}"/>
    <hyperlink ref="G12" r:id="rId35" xr:uid="{00000000-0004-0000-0000-00002B000000}"/>
    <hyperlink ref="G11" r:id="rId36" xr:uid="{00000000-0004-0000-0000-00002C000000}"/>
    <hyperlink ref="G10" r:id="rId37" xr:uid="{00000000-0004-0000-0000-00002E000000}"/>
    <hyperlink ref="G9" r:id="rId38" xr:uid="{00000000-0004-0000-0000-00002F000000}"/>
    <hyperlink ref="G8" r:id="rId39" xr:uid="{00000000-0004-0000-0000-000031000000}"/>
    <hyperlink ref="G16" r:id="rId40" xr:uid="{00000000-0004-0000-0000-000033000000}"/>
    <hyperlink ref="G15" r:id="rId41" xr:uid="{00000000-0004-0000-0000-000034000000}"/>
    <hyperlink ref="G53" r:id="rId42" xr:uid="{00000000-0004-0000-0000-000035000000}"/>
    <hyperlink ref="G32" r:id="rId43" xr:uid="{00000000-0004-0000-0000-000037000000}"/>
    <hyperlink ref="G44" r:id="rId44" xr:uid="{00000000-0004-0000-0000-000038000000}"/>
    <hyperlink ref="G51" r:id="rId45" xr:uid="{00000000-0004-0000-0000-000039000000}"/>
    <hyperlink ref="G31" r:id="rId46" xr:uid="{00000000-0004-0000-0000-00003A000000}"/>
    <hyperlink ref="G50" r:id="rId47" xr:uid="{00000000-0004-0000-0000-00003B000000}"/>
    <hyperlink ref="G29" r:id="rId48" xr:uid="{00000000-0004-0000-0000-00003C000000}"/>
    <hyperlink ref="G58" r:id="rId49" xr:uid="{00000000-0004-0000-0000-00003D000000}"/>
    <hyperlink ref="G40" r:id="rId50" xr:uid="{00000000-0004-0000-0000-00003F000000}"/>
    <hyperlink ref="G30" r:id="rId51" xr:uid="{00000000-0004-0000-0000-000040000000}"/>
    <hyperlink ref="G59" r:id="rId52" xr:uid="{00000000-0004-0000-0000-000041000000}"/>
    <hyperlink ref="G66" r:id="rId53" xr:uid="{00000000-0004-0000-0000-000042000000}"/>
    <hyperlink ref="G39" r:id="rId54" xr:uid="{00000000-0004-0000-0000-000043000000}"/>
    <hyperlink ref="G21" r:id="rId55" xr:uid="{00000000-0004-0000-0000-000044000000}"/>
    <hyperlink ref="G62" r:id="rId56" xr:uid="{C765465E-7B55-4A44-8F11-47C3238C288A}"/>
    <hyperlink ref="G35" r:id="rId57" xr:uid="{B6BD906D-96B9-4953-9A6B-0F97AF2E813D}"/>
    <hyperlink ref="G36" r:id="rId58" xr:uid="{BD300716-A794-4F80-80A9-66C1232D6B38}"/>
    <hyperlink ref="G19" r:id="rId59" xr:uid="{08807B4C-7CE8-4F6D-877D-A18AB0B13CF9}"/>
  </hyperlinks>
  <pageMargins left="0.23622047244094491" right="0.23622047244094491" top="0.74803149606299213" bottom="0.74803149606299213" header="0.31496062992125984" footer="0.31496062992125984"/>
  <pageSetup paperSize="9" scale="21" fitToHeight="4" orientation="portrait" r:id="rId60"/>
  <headerFooter alignWithMargins="0"/>
  <rowBreaks count="1" manualBreakCount="1">
    <brk id="69" max="16383" man="1"/>
  </rowBreaks>
  <drawing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3828125" defaultRowHeight="12.45"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23301BE835E24BBE75B79A1A863EC9" ma:contentTypeVersion="4" ma:contentTypeDescription="Crear nuevo documento." ma:contentTypeScope="" ma:versionID="bf9b61392fedfd5a543e5655a05b0b9e">
  <xsd:schema xmlns:xsd="http://www.w3.org/2001/XMLSchema" xmlns:xs="http://www.w3.org/2001/XMLSchema" xmlns:p="http://schemas.microsoft.com/office/2006/metadata/properties" xmlns:ns2="35ecf001-1526-4971-b24b-43c4184a4599" xmlns:ns3="b4ee937e-9251-4364-81b8-a947c9d5f965" targetNamespace="http://schemas.microsoft.com/office/2006/metadata/properties" ma:root="true" ma:fieldsID="1c9f745bd23cdba8561192042cc1d1c1" ns2:_="" ns3:_="">
    <xsd:import namespace="35ecf001-1526-4971-b24b-43c4184a4599"/>
    <xsd:import namespace="b4ee937e-9251-4364-81b8-a947c9d5f9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ecf001-1526-4971-b24b-43c4184a459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ee937e-9251-4364-81b8-a947c9d5f96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42613B-0CFB-4F28-BEF2-0CB23CE68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ecf001-1526-4971-b24b-43c4184a4599"/>
    <ds:schemaRef ds:uri="b4ee937e-9251-4364-81b8-a947c9d5f9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D340C5-4179-4EAE-9CB8-325324EF3651}">
  <ds:schemaRefs>
    <ds:schemaRef ds:uri="http://schemas.microsoft.com/sharepoint/v3/contenttype/forms"/>
  </ds:schemaRefs>
</ds:datastoreItem>
</file>

<file path=customXml/itemProps3.xml><?xml version="1.0" encoding="utf-8"?>
<ds:datastoreItem xmlns:ds="http://schemas.openxmlformats.org/officeDocument/2006/customXml" ds:itemID="{DC15ACF9-6EE7-4B20-9D57-83B52AEA2F2B}">
  <ds:schemaRefs>
    <ds:schemaRef ds:uri="http://schemas.microsoft.com/office/2006/documentManagement/types"/>
    <ds:schemaRef ds:uri="http://purl.org/dc/terms/"/>
    <ds:schemaRef ds:uri="http://purl.org/dc/elements/1.1/"/>
    <ds:schemaRef ds:uri="http://www.w3.org/XML/1998/namespace"/>
    <ds:schemaRef ds:uri="http://purl.org/dc/dcmitype/"/>
    <ds:schemaRef ds:uri="35ecf001-1526-4971-b24b-43c4184a4599"/>
    <ds:schemaRef ds:uri="b4ee937e-9251-4364-81b8-a947c9d5f965"/>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HOTELES UNIVERSIDADES ESPAÑA</vt:lpstr>
      <vt:lpstr>Hoja1</vt:lpstr>
      <vt:lpstr>'HOTELES UNIVERSIDADES ESPAÑA'!Área_de_impresión</vt:lpstr>
      <vt:lpstr>'HOTELES UNIVERSIDADES ESPAÑA'!Títulos_a_imprimir</vt:lpstr>
    </vt:vector>
  </TitlesOfParts>
  <Manager/>
  <Company>NH Hoteles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m.moniz</dc:creator>
  <cp:keywords/>
  <dc:description/>
  <cp:lastModifiedBy>SANDRA PALMERO GARCIA</cp:lastModifiedBy>
  <cp:revision/>
  <cp:lastPrinted>2024-12-02T14:11:55Z</cp:lastPrinted>
  <dcterms:created xsi:type="dcterms:W3CDTF">2009-11-26T16:42:33Z</dcterms:created>
  <dcterms:modified xsi:type="dcterms:W3CDTF">2024-12-11T09:08:12Z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0x0101007F23301BE835E24BBE75B79A1A863EC9</vt:lpwstr>
  </property>
</Properties>
</file>